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activeTab="0"/>
  </bookViews>
  <sheets>
    <sheet name="Monthly Holdings - Diversified " sheetId="1" r:id="rId1"/>
  </sheets>
  <definedNames/>
  <calcPr fullCalcOnLoad="1"/>
</workbook>
</file>

<file path=xl/sharedStrings.xml><?xml version="1.0" encoding="utf-8"?>
<sst xmlns="http://schemas.openxmlformats.org/spreadsheetml/2006/main" count="242" uniqueCount="68">
  <si>
    <t>Portfolio Abbreviation</t>
  </si>
  <si>
    <t>Portfolio Long Name</t>
  </si>
  <si>
    <t>Date To</t>
  </si>
  <si>
    <t>Base Currency</t>
  </si>
  <si>
    <t>Major Issue Description</t>
  </si>
  <si>
    <t>Security ID</t>
  </si>
  <si>
    <t>Security Description</t>
  </si>
  <si>
    <t>Issue Level Classification</t>
  </si>
  <si>
    <t>Local Currency</t>
  </si>
  <si>
    <t>Fx Rate</t>
  </si>
  <si>
    <t>Quantity Held</t>
  </si>
  <si>
    <t>Book Cost Local</t>
  </si>
  <si>
    <t>Book Cost Base</t>
  </si>
  <si>
    <t>Market Price Local</t>
  </si>
  <si>
    <t>Market Value Local</t>
  </si>
  <si>
    <t>Market Value Base</t>
  </si>
  <si>
    <t>Accrued Income Local</t>
  </si>
  <si>
    <t>Accrued Income Base</t>
  </si>
  <si>
    <t xml:space="preserve">% Holding  </t>
  </si>
  <si>
    <t>--</t>
  </si>
  <si>
    <t>EUR</t>
  </si>
  <si>
    <t>Net Liquidity</t>
  </si>
  <si>
    <t>AUD</t>
  </si>
  <si>
    <t xml:space="preserve">                                                                                                                                                                                               </t>
  </si>
  <si>
    <t>CAD</t>
  </si>
  <si>
    <t xml:space="preserve">                                                                                                                                                                                             </t>
  </si>
  <si>
    <t>CHF</t>
  </si>
  <si>
    <t>DKK</t>
  </si>
  <si>
    <t>Equity</t>
  </si>
  <si>
    <t xml:space="preserve">Legal &amp; General UCITS ETF PLC L&amp;G LONG DATED ALL COM ETP EUR </t>
  </si>
  <si>
    <t xml:space="preserve">   </t>
  </si>
  <si>
    <t xml:space="preserve">SSGA Luxembourg SICAV Flexible Asset Allocat OEF EUR </t>
  </si>
  <si>
    <t xml:space="preserve">SSGA SICAV/Luxembourg Euro Corporate Bond Id OEF EUR </t>
  </si>
  <si>
    <t xml:space="preserve">SSgA IE Unit Tst MGMT LTD Asia Pacific ex Japa EQ FC EUR </t>
  </si>
  <si>
    <t xml:space="preserve">SSgA IE Unit Tst MGMT LTD Emerging Market Equi EQ FC EUR </t>
  </si>
  <si>
    <t xml:space="preserve">SSgA IE Unit Tst MGMT LTD Euro Equity Idx Fd - EQ FC EUR </t>
  </si>
  <si>
    <t xml:space="preserve">SSgA IE Unit Tst MGMT LTD Europe ex Euro ex UK EQ FC EUR </t>
  </si>
  <si>
    <t xml:space="preserve">SSgA IE Unit Tst MGMT LTD Japan Equity Idx Fd EQ FC EUR </t>
  </si>
  <si>
    <t xml:space="preserve">SSgA IE Unit Tst MGMT LTD North America Equity EQ FC EUR </t>
  </si>
  <si>
    <t xml:space="preserve">SSgA IE Unit Tst MGMT LTD UK Equity Idx Fd - S EQ FC EUR </t>
  </si>
  <si>
    <t xml:space="preserve">State Street ETFs/IE SPDR GLOBAL CONVERTIBL ETP EUR </t>
  </si>
  <si>
    <t xml:space="preserve">State Street ETFs/IE SPDR GLOBAL REAL ESTAT ETP EUR </t>
  </si>
  <si>
    <t xml:space="preserve">State Street ETFs/IE SPDR MSTR MLT AST GLOB ETP EUR </t>
  </si>
  <si>
    <t>Fixed Income</t>
  </si>
  <si>
    <t xml:space="preserve">SSgA IE Unit Tst MGMT LTD Euro Govt Bond Idx F FI FC EUR </t>
  </si>
  <si>
    <t xml:space="preserve">                                                                                       </t>
  </si>
  <si>
    <t>Accrued Expense</t>
  </si>
  <si>
    <t xml:space="preserve">                                                                                                                      </t>
  </si>
  <si>
    <t>GBP</t>
  </si>
  <si>
    <t>HKD</t>
  </si>
  <si>
    <t xml:space="preserve">                                                                                         </t>
  </si>
  <si>
    <t>ILS</t>
  </si>
  <si>
    <t xml:space="preserve">                                                                                             </t>
  </si>
  <si>
    <t>JPY</t>
  </si>
  <si>
    <t xml:space="preserve">                                                                                   </t>
  </si>
  <si>
    <t>NOK</t>
  </si>
  <si>
    <t>NZD</t>
  </si>
  <si>
    <t xml:space="preserve">                                                                                               </t>
  </si>
  <si>
    <t>SEK</t>
  </si>
  <si>
    <t>SGD</t>
  </si>
  <si>
    <t xml:space="preserve">                                                                                           </t>
  </si>
  <si>
    <t xml:space="preserve">SSGA Ltd (UK) Emerging Markets Local OEF USD </t>
  </si>
  <si>
    <t>USD</t>
  </si>
  <si>
    <t xml:space="preserve">SSGA Ltd (UK) Global High Yield Bond OEF USD </t>
  </si>
  <si>
    <t xml:space="preserve">SSGA Luxembourg SICAV Global Treasury Bond I OEF USD </t>
  </si>
  <si>
    <t xml:space="preserve">SSGA SICAV/Luxembourg Multi-Factor Global ES OEF USD </t>
  </si>
  <si>
    <t xml:space="preserve">State Street ICAV Emerging Markets Hard OEF USD </t>
  </si>
  <si>
    <t xml:space="preserve">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</si>
</sst>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20" ht="15">
      <c r="A2" t="s">
        <v>19</v>
      </c>
      <c r="B2" t="s">
        <v>19</v>
      </c>
      <c r="C2" t="str">
        <f aca="true" t="shared" si="0" ref="C2:C35">"31-Dec-21"</f>
        <v>31-Dec-21</v>
      </c>
      <c r="D2" t="s">
        <v>20</v>
      </c>
      <c r="E2" t="s">
        <v>21</v>
      </c>
      <c r="I2" t="s">
        <v>22</v>
      </c>
      <c r="J2">
        <v>0.639333451</v>
      </c>
      <c r="K2">
        <v>0</v>
      </c>
      <c r="L2">
        <v>-1422000</v>
      </c>
      <c r="M2">
        <v>-897618.45</v>
      </c>
      <c r="N2">
        <v>0</v>
      </c>
      <c r="O2">
        <v>-1422000</v>
      </c>
      <c r="P2">
        <v>-908626.7</v>
      </c>
      <c r="Q2">
        <v>0</v>
      </c>
      <c r="R2">
        <v>0</v>
      </c>
      <c r="S2">
        <v>-0.749</v>
      </c>
      <c r="T2" t="s">
        <v>23</v>
      </c>
    </row>
    <row r="3" spans="1:20" ht="15">
      <c r="A3" t="s">
        <v>19</v>
      </c>
      <c r="B3" t="s">
        <v>19</v>
      </c>
      <c r="C3" t="str">
        <f t="shared" si="0"/>
        <v>31-Dec-21</v>
      </c>
      <c r="D3" t="s">
        <v>20</v>
      </c>
      <c r="E3" t="s">
        <v>21</v>
      </c>
      <c r="I3" t="s">
        <v>24</v>
      </c>
      <c r="J3">
        <v>0.696158648</v>
      </c>
      <c r="K3">
        <v>0</v>
      </c>
      <c r="L3">
        <v>-1847000</v>
      </c>
      <c r="M3">
        <v>-1280431.59</v>
      </c>
      <c r="N3">
        <v>0</v>
      </c>
      <c r="O3">
        <v>-1847000</v>
      </c>
      <c r="P3">
        <v>-1284913.47</v>
      </c>
      <c r="Q3">
        <v>0</v>
      </c>
      <c r="R3">
        <v>0</v>
      </c>
      <c r="S3">
        <v>-1.06</v>
      </c>
      <c r="T3" t="s">
        <v>25</v>
      </c>
    </row>
    <row r="4" spans="1:20" ht="15">
      <c r="A4" t="s">
        <v>19</v>
      </c>
      <c r="B4" t="s">
        <v>19</v>
      </c>
      <c r="C4" t="str">
        <f t="shared" si="0"/>
        <v>31-Dec-21</v>
      </c>
      <c r="D4" t="s">
        <v>20</v>
      </c>
      <c r="E4" t="s">
        <v>21</v>
      </c>
      <c r="I4" t="s">
        <v>26</v>
      </c>
      <c r="J4">
        <v>0.965102119</v>
      </c>
      <c r="K4">
        <v>0</v>
      </c>
      <c r="L4">
        <v>-1249000</v>
      </c>
      <c r="M4">
        <v>-1196834.17</v>
      </c>
      <c r="N4">
        <v>0</v>
      </c>
      <c r="O4">
        <v>-1249000</v>
      </c>
      <c r="P4">
        <v>-1205642.46</v>
      </c>
      <c r="Q4">
        <v>0</v>
      </c>
      <c r="R4">
        <v>0</v>
      </c>
      <c r="S4">
        <v>-0.994</v>
      </c>
      <c r="T4" t="s">
        <v>25</v>
      </c>
    </row>
    <row r="5" spans="1:20" ht="15">
      <c r="A5" t="s">
        <v>19</v>
      </c>
      <c r="B5" t="s">
        <v>19</v>
      </c>
      <c r="C5" t="str">
        <f t="shared" si="0"/>
        <v>31-Dec-21</v>
      </c>
      <c r="D5" t="s">
        <v>20</v>
      </c>
      <c r="E5" t="s">
        <v>21</v>
      </c>
      <c r="I5" t="s">
        <v>27</v>
      </c>
      <c r="J5">
        <v>0.134452474</v>
      </c>
      <c r="K5">
        <v>0</v>
      </c>
      <c r="L5">
        <v>-2102000</v>
      </c>
      <c r="M5">
        <v>-282608.93</v>
      </c>
      <c r="N5">
        <v>0</v>
      </c>
      <c r="O5">
        <v>-2102000</v>
      </c>
      <c r="P5">
        <v>-282629.99</v>
      </c>
      <c r="Q5">
        <v>0</v>
      </c>
      <c r="R5">
        <v>0</v>
      </c>
      <c r="S5">
        <v>-0.233</v>
      </c>
      <c r="T5" t="s">
        <v>23</v>
      </c>
    </row>
    <row r="6" spans="1:20" ht="15">
      <c r="A6" t="s">
        <v>19</v>
      </c>
      <c r="B6" t="s">
        <v>19</v>
      </c>
      <c r="C6" t="str">
        <f t="shared" si="0"/>
        <v>31-Dec-21</v>
      </c>
      <c r="D6" t="s">
        <v>20</v>
      </c>
      <c r="E6" t="s">
        <v>28</v>
      </c>
      <c r="F6" t="str">
        <f>"BWNGS26"</f>
        <v>BWNGS26</v>
      </c>
      <c r="G6" t="s">
        <v>29</v>
      </c>
      <c r="I6" t="s">
        <v>20</v>
      </c>
      <c r="J6">
        <v>1</v>
      </c>
      <c r="K6">
        <v>207303</v>
      </c>
      <c r="L6">
        <v>2546659.95</v>
      </c>
      <c r="M6">
        <v>2546659.95</v>
      </c>
      <c r="N6">
        <v>17.336</v>
      </c>
      <c r="O6">
        <v>3593804.81</v>
      </c>
      <c r="P6">
        <v>3593804.81</v>
      </c>
      <c r="Q6">
        <v>0</v>
      </c>
      <c r="R6">
        <v>0</v>
      </c>
      <c r="S6">
        <v>2.964</v>
      </c>
      <c r="T6" t="s">
        <v>30</v>
      </c>
    </row>
    <row r="7" spans="1:20" ht="15">
      <c r="A7" t="s">
        <v>19</v>
      </c>
      <c r="B7" t="s">
        <v>19</v>
      </c>
      <c r="C7" t="str">
        <f t="shared" si="0"/>
        <v>31-Dec-21</v>
      </c>
      <c r="D7" t="s">
        <v>20</v>
      </c>
      <c r="E7" t="s">
        <v>28</v>
      </c>
      <c r="F7" t="str">
        <f>"9T88BE"</f>
        <v>9T88BE</v>
      </c>
      <c r="G7" t="s">
        <v>31</v>
      </c>
      <c r="I7" t="s">
        <v>20</v>
      </c>
      <c r="J7">
        <v>1</v>
      </c>
      <c r="K7">
        <v>826655.5411</v>
      </c>
      <c r="L7">
        <v>8828294.97</v>
      </c>
      <c r="M7">
        <v>8828294.97</v>
      </c>
      <c r="N7">
        <v>13.0255</v>
      </c>
      <c r="O7">
        <v>10767601.75</v>
      </c>
      <c r="P7">
        <v>10767601.75</v>
      </c>
      <c r="Q7">
        <v>0</v>
      </c>
      <c r="R7">
        <v>0</v>
      </c>
      <c r="S7">
        <v>8.879</v>
      </c>
      <c r="T7" t="s">
        <v>30</v>
      </c>
    </row>
    <row r="8" spans="1:20" ht="15">
      <c r="A8" t="s">
        <v>19</v>
      </c>
      <c r="B8" t="s">
        <v>19</v>
      </c>
      <c r="C8" t="str">
        <f t="shared" si="0"/>
        <v>31-Dec-21</v>
      </c>
      <c r="D8" t="s">
        <v>20</v>
      </c>
      <c r="E8" t="s">
        <v>28</v>
      </c>
      <c r="F8" t="str">
        <f>"999T44B"</f>
        <v>999T44B</v>
      </c>
      <c r="G8" t="s">
        <v>32</v>
      </c>
      <c r="I8" t="s">
        <v>20</v>
      </c>
      <c r="J8">
        <v>1</v>
      </c>
      <c r="K8">
        <v>619670.7835</v>
      </c>
      <c r="L8">
        <v>8122365.84</v>
      </c>
      <c r="M8">
        <v>8122365.84</v>
      </c>
      <c r="N8">
        <v>13.6844</v>
      </c>
      <c r="O8">
        <v>8479822.87</v>
      </c>
      <c r="P8">
        <v>8479822.87</v>
      </c>
      <c r="Q8">
        <v>0</v>
      </c>
      <c r="R8">
        <v>0</v>
      </c>
      <c r="S8">
        <v>6.993</v>
      </c>
      <c r="T8" t="s">
        <v>30</v>
      </c>
    </row>
    <row r="9" spans="1:20" ht="15">
      <c r="A9" t="s">
        <v>19</v>
      </c>
      <c r="B9" t="s">
        <v>19</v>
      </c>
      <c r="C9" t="str">
        <f t="shared" si="0"/>
        <v>31-Dec-21</v>
      </c>
      <c r="D9" t="s">
        <v>20</v>
      </c>
      <c r="E9" t="s">
        <v>28</v>
      </c>
      <c r="F9" t="str">
        <f>"BOIPAC6"</f>
        <v>BOIPAC6</v>
      </c>
      <c r="G9" t="s">
        <v>33</v>
      </c>
      <c r="I9" t="s">
        <v>20</v>
      </c>
      <c r="J9">
        <v>1</v>
      </c>
      <c r="K9">
        <v>683228.4166</v>
      </c>
      <c r="L9">
        <v>1816372.19</v>
      </c>
      <c r="M9">
        <v>1816372.19</v>
      </c>
      <c r="N9">
        <v>3.01728</v>
      </c>
      <c r="O9">
        <v>2061492.12</v>
      </c>
      <c r="P9">
        <v>2061492.12</v>
      </c>
      <c r="Q9">
        <v>0</v>
      </c>
      <c r="R9">
        <v>0</v>
      </c>
      <c r="S9">
        <v>1.7</v>
      </c>
      <c r="T9" t="s">
        <v>30</v>
      </c>
    </row>
    <row r="10" spans="1:20" ht="15">
      <c r="A10" t="s">
        <v>19</v>
      </c>
      <c r="B10" t="s">
        <v>19</v>
      </c>
      <c r="C10" t="str">
        <f t="shared" si="0"/>
        <v>31-Dec-21</v>
      </c>
      <c r="D10" t="s">
        <v>20</v>
      </c>
      <c r="E10" t="s">
        <v>28</v>
      </c>
      <c r="F10" t="str">
        <f>"SSJBG"</f>
        <v>SSJBG</v>
      </c>
      <c r="G10" t="s">
        <v>34</v>
      </c>
      <c r="I10" t="s">
        <v>20</v>
      </c>
      <c r="J10">
        <v>1</v>
      </c>
      <c r="K10">
        <v>5299441.3529</v>
      </c>
      <c r="L10">
        <v>8855843.33</v>
      </c>
      <c r="M10">
        <v>8855843.33</v>
      </c>
      <c r="N10">
        <v>1.81402</v>
      </c>
      <c r="O10">
        <v>9613266.11</v>
      </c>
      <c r="P10">
        <v>9613266.11</v>
      </c>
      <c r="Q10">
        <v>0</v>
      </c>
      <c r="R10">
        <v>0</v>
      </c>
      <c r="S10">
        <v>7.927</v>
      </c>
      <c r="T10" t="s">
        <v>30</v>
      </c>
    </row>
    <row r="11" spans="1:20" ht="15">
      <c r="A11" t="s">
        <v>19</v>
      </c>
      <c r="B11" t="s">
        <v>19</v>
      </c>
      <c r="C11" t="str">
        <f t="shared" si="0"/>
        <v>31-Dec-21</v>
      </c>
      <c r="D11" t="s">
        <v>20</v>
      </c>
      <c r="E11" t="s">
        <v>28</v>
      </c>
      <c r="F11" t="str">
        <f>"BOIEMU5"</f>
        <v>BOIEMU5</v>
      </c>
      <c r="G11" t="s">
        <v>35</v>
      </c>
      <c r="I11" t="s">
        <v>20</v>
      </c>
      <c r="J11">
        <v>1</v>
      </c>
      <c r="K11">
        <v>929636.2677</v>
      </c>
      <c r="L11">
        <v>3155564.91</v>
      </c>
      <c r="M11">
        <v>3155564.91</v>
      </c>
      <c r="N11">
        <v>4.12267</v>
      </c>
      <c r="O11">
        <v>3832583.55</v>
      </c>
      <c r="P11">
        <v>3832583.55</v>
      </c>
      <c r="Q11">
        <v>0</v>
      </c>
      <c r="R11">
        <v>0</v>
      </c>
      <c r="S11">
        <v>3.16</v>
      </c>
      <c r="T11" t="s">
        <v>30</v>
      </c>
    </row>
    <row r="12" spans="1:20" ht="15">
      <c r="A12" t="s">
        <v>19</v>
      </c>
      <c r="B12" t="s">
        <v>19</v>
      </c>
      <c r="C12" t="str">
        <f t="shared" si="0"/>
        <v>31-Dec-21</v>
      </c>
      <c r="D12" t="s">
        <v>20</v>
      </c>
      <c r="E12" t="s">
        <v>28</v>
      </c>
      <c r="F12" t="str">
        <f>"BOIEUR8"</f>
        <v>BOIEUR8</v>
      </c>
      <c r="G12" t="s">
        <v>36</v>
      </c>
      <c r="I12" t="s">
        <v>20</v>
      </c>
      <c r="J12">
        <v>1</v>
      </c>
      <c r="K12">
        <v>595792.7267</v>
      </c>
      <c r="L12">
        <v>1618671.76</v>
      </c>
      <c r="M12">
        <v>1618671.76</v>
      </c>
      <c r="N12">
        <v>3.4577</v>
      </c>
      <c r="O12">
        <v>2060072.51</v>
      </c>
      <c r="P12">
        <v>2060072.51</v>
      </c>
      <c r="Q12">
        <v>0</v>
      </c>
      <c r="R12">
        <v>0</v>
      </c>
      <c r="S12">
        <v>1.699</v>
      </c>
      <c r="T12" t="s">
        <v>30</v>
      </c>
    </row>
    <row r="13" spans="1:20" ht="15">
      <c r="A13" t="s">
        <v>19</v>
      </c>
      <c r="B13" t="s">
        <v>19</v>
      </c>
      <c r="C13" t="str">
        <f t="shared" si="0"/>
        <v>31-Dec-21</v>
      </c>
      <c r="D13" t="s">
        <v>20</v>
      </c>
      <c r="E13" t="s">
        <v>28</v>
      </c>
      <c r="F13" t="str">
        <f>"BOIJPY5"</f>
        <v>BOIJPY5</v>
      </c>
      <c r="G13" t="s">
        <v>37</v>
      </c>
      <c r="I13" t="s">
        <v>20</v>
      </c>
      <c r="J13">
        <v>1</v>
      </c>
      <c r="K13">
        <v>1584042.0838</v>
      </c>
      <c r="L13">
        <v>2586545.19</v>
      </c>
      <c r="M13">
        <v>2586545.19</v>
      </c>
      <c r="N13">
        <v>1.82488</v>
      </c>
      <c r="O13">
        <v>2890685.13</v>
      </c>
      <c r="P13">
        <v>2890685.13</v>
      </c>
      <c r="Q13">
        <v>0</v>
      </c>
      <c r="R13">
        <v>0</v>
      </c>
      <c r="S13">
        <v>2.384</v>
      </c>
      <c r="T13" t="s">
        <v>30</v>
      </c>
    </row>
    <row r="14" spans="1:20" ht="15">
      <c r="A14" t="s">
        <v>19</v>
      </c>
      <c r="B14" t="s">
        <v>19</v>
      </c>
      <c r="C14" t="str">
        <f t="shared" si="0"/>
        <v>31-Dec-21</v>
      </c>
      <c r="D14" t="s">
        <v>20</v>
      </c>
      <c r="E14" t="s">
        <v>28</v>
      </c>
      <c r="F14" t="str">
        <f>"BOIUSD8"</f>
        <v>BOIUSD8</v>
      </c>
      <c r="G14" t="s">
        <v>38</v>
      </c>
      <c r="I14" t="s">
        <v>20</v>
      </c>
      <c r="J14">
        <v>1</v>
      </c>
      <c r="K14">
        <v>4286155.7572</v>
      </c>
      <c r="L14">
        <v>21698749.57</v>
      </c>
      <c r="M14">
        <v>21698749.57</v>
      </c>
      <c r="N14">
        <v>6.75819</v>
      </c>
      <c r="O14">
        <v>28966633.55</v>
      </c>
      <c r="P14">
        <v>28966633.55</v>
      </c>
      <c r="Q14">
        <v>0</v>
      </c>
      <c r="R14">
        <v>0</v>
      </c>
      <c r="S14">
        <v>23.886</v>
      </c>
      <c r="T14" t="s">
        <v>30</v>
      </c>
    </row>
    <row r="15" spans="1:20" ht="15">
      <c r="A15" t="s">
        <v>19</v>
      </c>
      <c r="B15" t="s">
        <v>19</v>
      </c>
      <c r="C15" t="str">
        <f t="shared" si="0"/>
        <v>31-Dec-21</v>
      </c>
      <c r="D15" t="s">
        <v>20</v>
      </c>
      <c r="E15" t="s">
        <v>28</v>
      </c>
      <c r="F15" t="str">
        <f>"BOIUKS7"</f>
        <v>BOIUKS7</v>
      </c>
      <c r="G15" t="s">
        <v>39</v>
      </c>
      <c r="I15" t="s">
        <v>20</v>
      </c>
      <c r="J15">
        <v>1</v>
      </c>
      <c r="K15">
        <v>611837.3926</v>
      </c>
      <c r="L15">
        <v>1483526.02</v>
      </c>
      <c r="M15">
        <v>1483526.02</v>
      </c>
      <c r="N15">
        <v>2.96544</v>
      </c>
      <c r="O15">
        <v>1814365.85</v>
      </c>
      <c r="P15">
        <v>1814365.85</v>
      </c>
      <c r="Q15">
        <v>0</v>
      </c>
      <c r="R15">
        <v>0</v>
      </c>
      <c r="S15">
        <v>1.496</v>
      </c>
      <c r="T15" t="s">
        <v>30</v>
      </c>
    </row>
    <row r="16" spans="1:20" ht="15">
      <c r="A16" t="s">
        <v>19</v>
      </c>
      <c r="B16" t="s">
        <v>19</v>
      </c>
      <c r="C16" t="str">
        <f t="shared" si="0"/>
        <v>31-Dec-21</v>
      </c>
      <c r="D16" t="s">
        <v>20</v>
      </c>
      <c r="E16" t="s">
        <v>28</v>
      </c>
      <c r="F16" t="str">
        <f>"BRB2VR7"</f>
        <v>BRB2VR7</v>
      </c>
      <c r="G16" t="s">
        <v>40</v>
      </c>
      <c r="I16" t="s">
        <v>20</v>
      </c>
      <c r="J16">
        <v>1</v>
      </c>
      <c r="K16">
        <v>105718</v>
      </c>
      <c r="L16">
        <v>3686252.18</v>
      </c>
      <c r="M16">
        <v>3686252.18</v>
      </c>
      <c r="N16">
        <v>44.581</v>
      </c>
      <c r="O16">
        <v>4713014.16</v>
      </c>
      <c r="P16">
        <v>4713014.16</v>
      </c>
      <c r="Q16">
        <v>0</v>
      </c>
      <c r="R16">
        <v>0</v>
      </c>
      <c r="S16">
        <v>3.886</v>
      </c>
      <c r="T16" t="s">
        <v>30</v>
      </c>
    </row>
    <row r="17" spans="1:20" ht="15">
      <c r="A17" t="s">
        <v>19</v>
      </c>
      <c r="B17" t="s">
        <v>19</v>
      </c>
      <c r="C17" t="str">
        <f t="shared" si="0"/>
        <v>31-Dec-21</v>
      </c>
      <c r="D17" t="s">
        <v>20</v>
      </c>
      <c r="E17" t="s">
        <v>28</v>
      </c>
      <c r="F17" t="str">
        <f>"B8H6P34"</f>
        <v>B8H6P34</v>
      </c>
      <c r="G17" t="s">
        <v>41</v>
      </c>
      <c r="I17" t="s">
        <v>20</v>
      </c>
      <c r="J17">
        <v>1</v>
      </c>
      <c r="K17">
        <v>65675</v>
      </c>
      <c r="L17">
        <v>2012705.24</v>
      </c>
      <c r="M17">
        <v>2012705.24</v>
      </c>
      <c r="N17">
        <v>38.065</v>
      </c>
      <c r="O17">
        <v>2499918.88</v>
      </c>
      <c r="P17">
        <v>2499918.88</v>
      </c>
      <c r="Q17">
        <v>0</v>
      </c>
      <c r="R17">
        <v>0</v>
      </c>
      <c r="S17">
        <v>2.061</v>
      </c>
      <c r="T17" t="s">
        <v>30</v>
      </c>
    </row>
    <row r="18" spans="1:20" ht="15">
      <c r="A18" t="s">
        <v>19</v>
      </c>
      <c r="B18" t="s">
        <v>19</v>
      </c>
      <c r="C18" t="str">
        <f t="shared" si="0"/>
        <v>31-Dec-21</v>
      </c>
      <c r="D18" t="s">
        <v>20</v>
      </c>
      <c r="E18" t="s">
        <v>28</v>
      </c>
      <c r="F18" t="str">
        <f>"BRTNXM1"</f>
        <v>BRTNXM1</v>
      </c>
      <c r="G18" t="s">
        <v>42</v>
      </c>
      <c r="I18" t="s">
        <v>20</v>
      </c>
      <c r="J18">
        <v>1</v>
      </c>
      <c r="K18">
        <v>129412</v>
      </c>
      <c r="L18">
        <v>3612810.04</v>
      </c>
      <c r="M18">
        <v>3612810.04</v>
      </c>
      <c r="N18">
        <v>33.365</v>
      </c>
      <c r="O18">
        <v>4317831.38</v>
      </c>
      <c r="P18">
        <v>4317831.38</v>
      </c>
      <c r="Q18">
        <v>0</v>
      </c>
      <c r="R18">
        <v>0</v>
      </c>
      <c r="S18">
        <v>3.561</v>
      </c>
      <c r="T18" t="s">
        <v>30</v>
      </c>
    </row>
    <row r="19" spans="1:20" ht="15">
      <c r="A19" t="s">
        <v>19</v>
      </c>
      <c r="B19" t="s">
        <v>19</v>
      </c>
      <c r="C19" t="str">
        <f t="shared" si="0"/>
        <v>31-Dec-21</v>
      </c>
      <c r="D19" t="s">
        <v>20</v>
      </c>
      <c r="E19" t="s">
        <v>43</v>
      </c>
      <c r="F19" t="str">
        <f>"9210521"</f>
        <v>9210521</v>
      </c>
      <c r="G19" t="s">
        <v>44</v>
      </c>
      <c r="I19" t="s">
        <v>20</v>
      </c>
      <c r="J19">
        <v>1</v>
      </c>
      <c r="K19">
        <v>33221.5771</v>
      </c>
      <c r="L19">
        <v>83214.92</v>
      </c>
      <c r="M19">
        <v>83214.92</v>
      </c>
      <c r="N19">
        <v>2.61045</v>
      </c>
      <c r="O19">
        <v>86723.1</v>
      </c>
      <c r="P19">
        <v>86723.1</v>
      </c>
      <c r="Q19">
        <v>0</v>
      </c>
      <c r="R19">
        <v>0</v>
      </c>
      <c r="S19">
        <v>0.072</v>
      </c>
      <c r="T19" t="s">
        <v>30</v>
      </c>
    </row>
    <row r="20" spans="1:20" ht="15">
      <c r="A20" t="s">
        <v>19</v>
      </c>
      <c r="B20" t="s">
        <v>19</v>
      </c>
      <c r="C20" t="str">
        <f t="shared" si="0"/>
        <v>31-Dec-21</v>
      </c>
      <c r="D20" t="s">
        <v>20</v>
      </c>
      <c r="E20" t="s">
        <v>21</v>
      </c>
      <c r="I20" t="s">
        <v>20</v>
      </c>
      <c r="J20">
        <v>1</v>
      </c>
      <c r="K20">
        <v>0</v>
      </c>
      <c r="L20">
        <v>49685024.93</v>
      </c>
      <c r="M20">
        <v>49685024.93</v>
      </c>
      <c r="N20">
        <v>0</v>
      </c>
      <c r="O20">
        <v>49685024.93</v>
      </c>
      <c r="P20">
        <v>49685024.93</v>
      </c>
      <c r="Q20">
        <v>0</v>
      </c>
      <c r="R20">
        <v>0</v>
      </c>
      <c r="S20">
        <v>40.971</v>
      </c>
      <c r="T20" t="s">
        <v>45</v>
      </c>
    </row>
    <row r="21" spans="1:20" ht="15">
      <c r="A21" t="s">
        <v>19</v>
      </c>
      <c r="B21" t="s">
        <v>19</v>
      </c>
      <c r="C21" t="str">
        <f t="shared" si="0"/>
        <v>31-Dec-21</v>
      </c>
      <c r="D21" t="s">
        <v>20</v>
      </c>
      <c r="E21" t="s">
        <v>46</v>
      </c>
      <c r="I21" t="s">
        <v>20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 t="s">
        <v>47</v>
      </c>
    </row>
    <row r="22" spans="1:20" ht="15">
      <c r="A22" t="s">
        <v>19</v>
      </c>
      <c r="B22" t="s">
        <v>19</v>
      </c>
      <c r="C22" t="str">
        <f t="shared" si="0"/>
        <v>31-Dec-21</v>
      </c>
      <c r="D22" t="s">
        <v>20</v>
      </c>
      <c r="E22" t="s">
        <v>21</v>
      </c>
      <c r="I22" t="s">
        <v>48</v>
      </c>
      <c r="J22">
        <v>1.191039395</v>
      </c>
      <c r="K22">
        <v>0</v>
      </c>
      <c r="L22">
        <v>-1614000</v>
      </c>
      <c r="M22">
        <v>-1906743.38</v>
      </c>
      <c r="N22">
        <v>0</v>
      </c>
      <c r="O22">
        <v>-1614000</v>
      </c>
      <c r="P22">
        <v>-1920913.06</v>
      </c>
      <c r="Q22">
        <v>0</v>
      </c>
      <c r="R22">
        <v>0</v>
      </c>
      <c r="S22">
        <v>-1.584</v>
      </c>
      <c r="T22" t="s">
        <v>45</v>
      </c>
    </row>
    <row r="23" spans="1:20" ht="15">
      <c r="A23" t="s">
        <v>19</v>
      </c>
      <c r="B23" t="s">
        <v>19</v>
      </c>
      <c r="C23" t="str">
        <f t="shared" si="0"/>
        <v>31-Dec-21</v>
      </c>
      <c r="D23" t="s">
        <v>20</v>
      </c>
      <c r="E23" t="s">
        <v>21</v>
      </c>
      <c r="I23" t="s">
        <v>49</v>
      </c>
      <c r="J23">
        <v>0.112791041</v>
      </c>
      <c r="K23">
        <v>0</v>
      </c>
      <c r="L23">
        <v>-4770000</v>
      </c>
      <c r="M23">
        <v>-540671.33</v>
      </c>
      <c r="N23">
        <v>0</v>
      </c>
      <c r="O23">
        <v>-4770000</v>
      </c>
      <c r="P23">
        <v>-537643.3</v>
      </c>
      <c r="Q23">
        <v>0</v>
      </c>
      <c r="R23">
        <v>0</v>
      </c>
      <c r="S23">
        <v>-0.443</v>
      </c>
      <c r="T23" t="s">
        <v>50</v>
      </c>
    </row>
    <row r="24" spans="1:20" ht="15">
      <c r="A24" t="s">
        <v>19</v>
      </c>
      <c r="B24" t="s">
        <v>19</v>
      </c>
      <c r="C24" t="str">
        <f t="shared" si="0"/>
        <v>31-Dec-21</v>
      </c>
      <c r="D24" t="s">
        <v>20</v>
      </c>
      <c r="E24" t="s">
        <v>21</v>
      </c>
      <c r="I24" t="s">
        <v>51</v>
      </c>
      <c r="J24">
        <v>0.282532064</v>
      </c>
      <c r="K24">
        <v>0</v>
      </c>
      <c r="L24">
        <v>-157000</v>
      </c>
      <c r="M24">
        <v>-43632.97</v>
      </c>
      <c r="N24">
        <v>0</v>
      </c>
      <c r="O24">
        <v>-157000</v>
      </c>
      <c r="P24">
        <v>-44334.91</v>
      </c>
      <c r="Q24">
        <v>0</v>
      </c>
      <c r="R24">
        <v>0</v>
      </c>
      <c r="S24">
        <v>-0.037</v>
      </c>
      <c r="T24" t="s">
        <v>52</v>
      </c>
    </row>
    <row r="25" spans="1:20" ht="15">
      <c r="A25" t="s">
        <v>19</v>
      </c>
      <c r="B25" t="s">
        <v>19</v>
      </c>
      <c r="C25" t="str">
        <f t="shared" si="0"/>
        <v>31-Dec-21</v>
      </c>
      <c r="D25" t="s">
        <v>20</v>
      </c>
      <c r="E25" t="s">
        <v>21</v>
      </c>
      <c r="I25" t="s">
        <v>53</v>
      </c>
      <c r="J25">
        <v>0.007636254</v>
      </c>
      <c r="K25">
        <v>0</v>
      </c>
      <c r="L25">
        <v>-412241000</v>
      </c>
      <c r="M25">
        <v>-3203151.93</v>
      </c>
      <c r="N25">
        <v>0</v>
      </c>
      <c r="O25">
        <v>-412241000</v>
      </c>
      <c r="P25">
        <v>-3146712.57</v>
      </c>
      <c r="Q25">
        <v>0</v>
      </c>
      <c r="R25">
        <v>0</v>
      </c>
      <c r="S25">
        <v>-2.595</v>
      </c>
      <c r="T25" t="s">
        <v>54</v>
      </c>
    </row>
    <row r="26" spans="1:20" ht="15">
      <c r="A26" t="s">
        <v>19</v>
      </c>
      <c r="B26" t="s">
        <v>19</v>
      </c>
      <c r="C26" t="str">
        <f t="shared" si="0"/>
        <v>31-Dec-21</v>
      </c>
      <c r="D26" t="s">
        <v>20</v>
      </c>
      <c r="E26" t="s">
        <v>21</v>
      </c>
      <c r="I26" t="s">
        <v>55</v>
      </c>
      <c r="J26">
        <v>0.099719084</v>
      </c>
      <c r="K26">
        <v>0</v>
      </c>
      <c r="L26">
        <v>-684000</v>
      </c>
      <c r="M26">
        <v>-66942.73</v>
      </c>
      <c r="N26">
        <v>0</v>
      </c>
      <c r="O26">
        <v>-684000</v>
      </c>
      <c r="P26">
        <v>-68122.33</v>
      </c>
      <c r="Q26">
        <v>0</v>
      </c>
      <c r="R26">
        <v>0</v>
      </c>
      <c r="S26">
        <v>-0.056</v>
      </c>
      <c r="T26" t="s">
        <v>52</v>
      </c>
    </row>
    <row r="27" spans="1:20" ht="15">
      <c r="A27" t="s">
        <v>19</v>
      </c>
      <c r="B27" t="s">
        <v>19</v>
      </c>
      <c r="C27" t="str">
        <f t="shared" si="0"/>
        <v>31-Dec-21</v>
      </c>
      <c r="D27" t="s">
        <v>20</v>
      </c>
      <c r="E27" t="s">
        <v>21</v>
      </c>
      <c r="I27" t="s">
        <v>56</v>
      </c>
      <c r="J27">
        <v>0.602006885</v>
      </c>
      <c r="K27">
        <v>0</v>
      </c>
      <c r="L27">
        <v>-35000</v>
      </c>
      <c r="M27">
        <v>-21105.4</v>
      </c>
      <c r="N27">
        <v>0</v>
      </c>
      <c r="O27">
        <v>-35000</v>
      </c>
      <c r="P27">
        <v>-21048.93</v>
      </c>
      <c r="Q27">
        <v>0</v>
      </c>
      <c r="R27">
        <v>0</v>
      </c>
      <c r="S27">
        <v>-0.017</v>
      </c>
      <c r="T27" t="s">
        <v>57</v>
      </c>
    </row>
    <row r="28" spans="1:20" ht="15">
      <c r="A28" t="s">
        <v>19</v>
      </c>
      <c r="B28" t="s">
        <v>19</v>
      </c>
      <c r="C28" t="str">
        <f t="shared" si="0"/>
        <v>31-Dec-21</v>
      </c>
      <c r="D28" t="s">
        <v>20</v>
      </c>
      <c r="E28" t="s">
        <v>21</v>
      </c>
      <c r="I28" t="s">
        <v>58</v>
      </c>
      <c r="J28">
        <v>0.097124736</v>
      </c>
      <c r="K28">
        <v>0</v>
      </c>
      <c r="L28">
        <v>-4169000</v>
      </c>
      <c r="M28">
        <v>-406562.23</v>
      </c>
      <c r="N28">
        <v>0</v>
      </c>
      <c r="O28">
        <v>-4169000</v>
      </c>
      <c r="P28">
        <v>-404754.3</v>
      </c>
      <c r="Q28">
        <v>0</v>
      </c>
      <c r="R28">
        <v>0</v>
      </c>
      <c r="S28">
        <v>-0.334</v>
      </c>
      <c r="T28" t="s">
        <v>50</v>
      </c>
    </row>
    <row r="29" spans="1:20" ht="15">
      <c r="A29" t="s">
        <v>19</v>
      </c>
      <c r="B29" t="s">
        <v>19</v>
      </c>
      <c r="C29" t="str">
        <f t="shared" si="0"/>
        <v>31-Dec-21</v>
      </c>
      <c r="D29" t="s">
        <v>20</v>
      </c>
      <c r="E29" t="s">
        <v>21</v>
      </c>
      <c r="I29" t="s">
        <v>59</v>
      </c>
      <c r="J29">
        <v>0.652266288</v>
      </c>
      <c r="K29">
        <v>0</v>
      </c>
      <c r="L29">
        <v>-268000</v>
      </c>
      <c r="M29">
        <v>-172978.02</v>
      </c>
      <c r="N29">
        <v>0</v>
      </c>
      <c r="O29">
        <v>-268000</v>
      </c>
      <c r="P29">
        <v>-174651.76</v>
      </c>
      <c r="Q29">
        <v>0</v>
      </c>
      <c r="R29">
        <v>0</v>
      </c>
      <c r="S29">
        <v>-0.144</v>
      </c>
      <c r="T29" t="s">
        <v>60</v>
      </c>
    </row>
    <row r="30" spans="1:20" ht="15">
      <c r="A30" t="s">
        <v>19</v>
      </c>
      <c r="B30" t="s">
        <v>19</v>
      </c>
      <c r="C30" t="str">
        <f t="shared" si="0"/>
        <v>31-Dec-21</v>
      </c>
      <c r="D30" t="s">
        <v>20</v>
      </c>
      <c r="E30" t="s">
        <v>28</v>
      </c>
      <c r="F30" t="str">
        <f>"9TDCB"</f>
        <v>9TDCB</v>
      </c>
      <c r="G30" t="s">
        <v>61</v>
      </c>
      <c r="I30" t="s">
        <v>62</v>
      </c>
      <c r="J30">
        <v>0.879352796</v>
      </c>
      <c r="K30">
        <v>676496.8742</v>
      </c>
      <c r="L30">
        <v>6739249.19</v>
      </c>
      <c r="M30">
        <v>5692048.35</v>
      </c>
      <c r="N30">
        <v>9.6183</v>
      </c>
      <c r="O30">
        <v>6506749.89</v>
      </c>
      <c r="P30">
        <v>5721728.71</v>
      </c>
      <c r="Q30">
        <v>0</v>
      </c>
      <c r="R30">
        <v>0</v>
      </c>
      <c r="S30">
        <v>4.718</v>
      </c>
      <c r="T30" t="s">
        <v>30</v>
      </c>
    </row>
    <row r="31" spans="1:20" ht="15">
      <c r="A31" t="s">
        <v>19</v>
      </c>
      <c r="B31" t="s">
        <v>19</v>
      </c>
      <c r="C31" t="str">
        <f t="shared" si="0"/>
        <v>31-Dec-21</v>
      </c>
      <c r="D31" t="s">
        <v>20</v>
      </c>
      <c r="E31" t="s">
        <v>28</v>
      </c>
      <c r="F31" t="str">
        <f>"9TNC8"</f>
        <v>9TNC8</v>
      </c>
      <c r="G31" t="s">
        <v>63</v>
      </c>
      <c r="I31" t="s">
        <v>62</v>
      </c>
      <c r="J31">
        <v>0.879352796</v>
      </c>
      <c r="K31">
        <v>683876.0209</v>
      </c>
      <c r="L31">
        <v>6837446.53</v>
      </c>
      <c r="M31">
        <v>6046030.75</v>
      </c>
      <c r="N31">
        <v>10.0255</v>
      </c>
      <c r="O31">
        <v>6856199.05</v>
      </c>
      <c r="P31">
        <v>6029017.81</v>
      </c>
      <c r="Q31">
        <v>0</v>
      </c>
      <c r="R31">
        <v>0</v>
      </c>
      <c r="S31">
        <v>4.972</v>
      </c>
      <c r="T31" t="s">
        <v>30</v>
      </c>
    </row>
    <row r="32" spans="1:20" ht="15">
      <c r="A32" t="s">
        <v>19</v>
      </c>
      <c r="B32" t="s">
        <v>19</v>
      </c>
      <c r="C32" t="str">
        <f t="shared" si="0"/>
        <v>31-Dec-21</v>
      </c>
      <c r="D32" t="s">
        <v>20</v>
      </c>
      <c r="E32" t="s">
        <v>28</v>
      </c>
      <c r="F32" t="str">
        <f>"999T42B"</f>
        <v>999T42B</v>
      </c>
      <c r="G32" t="s">
        <v>64</v>
      </c>
      <c r="I32" t="s">
        <v>62</v>
      </c>
      <c r="J32">
        <v>0.879352796</v>
      </c>
      <c r="K32">
        <v>240859.3053</v>
      </c>
      <c r="L32">
        <v>2662740.3</v>
      </c>
      <c r="M32">
        <v>2363474.31</v>
      </c>
      <c r="N32">
        <v>11.0086</v>
      </c>
      <c r="O32">
        <v>2651523.75</v>
      </c>
      <c r="P32">
        <v>2331624.82</v>
      </c>
      <c r="Q32">
        <v>0</v>
      </c>
      <c r="R32">
        <v>0</v>
      </c>
      <c r="S32">
        <v>1.923</v>
      </c>
      <c r="T32" t="s">
        <v>30</v>
      </c>
    </row>
    <row r="33" spans="1:20" ht="15">
      <c r="A33" t="s">
        <v>19</v>
      </c>
      <c r="B33" t="s">
        <v>19</v>
      </c>
      <c r="C33" t="str">
        <f t="shared" si="0"/>
        <v>31-Dec-21</v>
      </c>
      <c r="D33" t="s">
        <v>20</v>
      </c>
      <c r="E33" t="s">
        <v>28</v>
      </c>
      <c r="F33" t="str">
        <f>"9T795"</f>
        <v>9T795</v>
      </c>
      <c r="G33" t="s">
        <v>65</v>
      </c>
      <c r="I33" t="s">
        <v>62</v>
      </c>
      <c r="J33">
        <v>0.879352796</v>
      </c>
      <c r="K33">
        <v>1056908.5641</v>
      </c>
      <c r="L33">
        <v>13405832.39</v>
      </c>
      <c r="M33">
        <v>11547536.38</v>
      </c>
      <c r="N33">
        <v>16.641</v>
      </c>
      <c r="O33">
        <v>17588015.42</v>
      </c>
      <c r="P33">
        <v>15466070.54</v>
      </c>
      <c r="Q33">
        <v>0</v>
      </c>
      <c r="R33">
        <v>0</v>
      </c>
      <c r="S33">
        <v>12.754</v>
      </c>
      <c r="T33" t="s">
        <v>30</v>
      </c>
    </row>
    <row r="34" spans="1:20" ht="15">
      <c r="A34" t="s">
        <v>19</v>
      </c>
      <c r="B34" t="s">
        <v>19</v>
      </c>
      <c r="C34" t="str">
        <f t="shared" si="0"/>
        <v>31-Dec-21</v>
      </c>
      <c r="D34" t="s">
        <v>20</v>
      </c>
      <c r="E34" t="s">
        <v>28</v>
      </c>
      <c r="F34" t="str">
        <f>"SPEHB1"</f>
        <v>SPEHB1</v>
      </c>
      <c r="G34" t="s">
        <v>66</v>
      </c>
      <c r="I34" t="s">
        <v>62</v>
      </c>
      <c r="J34">
        <v>0.879352796</v>
      </c>
      <c r="K34">
        <v>54253.822</v>
      </c>
      <c r="L34">
        <v>5941758.57</v>
      </c>
      <c r="M34">
        <v>5159837.58</v>
      </c>
      <c r="N34">
        <v>120.1272</v>
      </c>
      <c r="O34">
        <v>6517359.73</v>
      </c>
      <c r="P34">
        <v>5731058.5</v>
      </c>
      <c r="Q34">
        <v>0</v>
      </c>
      <c r="R34">
        <v>0</v>
      </c>
      <c r="S34">
        <v>4.726</v>
      </c>
      <c r="T34" t="s">
        <v>30</v>
      </c>
    </row>
    <row r="35" spans="1:20" ht="15">
      <c r="A35" t="s">
        <v>19</v>
      </c>
      <c r="B35" t="s">
        <v>19</v>
      </c>
      <c r="C35" t="str">
        <f t="shared" si="0"/>
        <v>31-Dec-21</v>
      </c>
      <c r="D35" t="s">
        <v>20</v>
      </c>
      <c r="E35" t="s">
        <v>21</v>
      </c>
      <c r="I35" t="s">
        <v>62</v>
      </c>
      <c r="J35">
        <v>0.879352796</v>
      </c>
      <c r="K35">
        <v>0</v>
      </c>
      <c r="L35">
        <v>-44828566.68</v>
      </c>
      <c r="M35">
        <v>-39724323.56</v>
      </c>
      <c r="N35">
        <v>0</v>
      </c>
      <c r="O35">
        <v>-44828566.68</v>
      </c>
      <c r="P35">
        <v>-39394221.66</v>
      </c>
      <c r="Q35">
        <v>0</v>
      </c>
      <c r="R35">
        <v>0</v>
      </c>
      <c r="S35">
        <v>-32.485</v>
      </c>
      <c r="T35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B, Naga Warshini</cp:lastModifiedBy>
  <dcterms:created xsi:type="dcterms:W3CDTF">2022-01-05T14:10:40Z</dcterms:created>
  <dcterms:modified xsi:type="dcterms:W3CDTF">2022-01-05T14:10:40Z</dcterms:modified>
  <cp:category/>
  <cp:version/>
  <cp:contentType/>
  <cp:contentStatus/>
</cp:coreProperties>
</file>