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BVI data sheet " sheetId="1" r:id="rId1"/>
    <sheet name="List of debtors" sheetId="2" r:id="rId2"/>
  </sheets>
  <definedNames/>
  <calcPr fullCalcOnLoad="1"/>
</workbook>
</file>

<file path=xl/comments1.xml><?xml version="1.0" encoding="utf-8"?>
<comments xmlns="http://schemas.openxmlformats.org/spreadsheetml/2006/main">
  <authors>
    <author>Felix Ertl</author>
  </authors>
  <commentList>
    <comment ref="C19" authorId="0">
      <text>
        <r>
          <rPr>
            <sz val="9"/>
            <rFont val="Segoe UI"/>
            <family val="2"/>
          </rPr>
          <t xml:space="preserve">
1=Yes
0= No</t>
        </r>
      </text>
    </comment>
    <comment ref="C11" authorId="0">
      <text>
        <r>
          <rPr>
            <sz val="9"/>
            <rFont val="Segoe UI"/>
            <family val="2"/>
          </rPr>
          <t xml:space="preserve">1=Yes
0= No
</t>
        </r>
      </text>
    </comment>
    <comment ref="C10" authorId="0">
      <text>
        <r>
          <rPr>
            <sz val="9"/>
            <rFont val="Segoe UI"/>
            <family val="2"/>
          </rPr>
          <t xml:space="preserve">UCITS=1
AIF (special fund etc)=2
</t>
        </r>
      </text>
    </comment>
    <comment ref="C9" authorId="0">
      <text>
        <r>
          <rPr>
            <sz val="9"/>
            <rFont val="Segoe UI"/>
            <family val="2"/>
          </rPr>
          <t xml:space="preserve">
Domestic investment fund =1
EU investment fund =2</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D56" authorId="0">
      <text>
        <r>
          <rPr>
            <sz val="9"/>
            <rFont val="Segoe UI"/>
            <family val="2"/>
          </rPr>
          <t>Formula is deposited.</t>
        </r>
      </text>
    </comment>
    <comment ref="D55" authorId="0">
      <text>
        <r>
          <rPr>
            <sz val="9"/>
            <rFont val="Segoe UI"/>
            <family val="2"/>
          </rPr>
          <t>Formula is deposited.</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E54" authorId="0">
      <text>
        <r>
          <rPr>
            <sz val="9"/>
            <rFont val="Segoe UI"/>
            <family val="2"/>
          </rPr>
          <t xml:space="preserve">Formula is deposited.
</t>
        </r>
      </text>
    </comment>
    <comment ref="E55" authorId="0">
      <text>
        <r>
          <rPr>
            <sz val="9"/>
            <rFont val="Segoe UI"/>
            <family val="2"/>
          </rPr>
          <t xml:space="preserve">Formula is deposited.
</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<sst xmlns="http://schemas.openxmlformats.org/spreadsheetml/2006/main" count="169" uniqueCount="123">
  <si>
    <t>27*</t>
  </si>
  <si>
    <t>28*</t>
  </si>
  <si>
    <t>32*</t>
  </si>
  <si>
    <t>33*</t>
  </si>
  <si>
    <t>34*</t>
  </si>
  <si>
    <t>35*</t>
  </si>
  <si>
    <t>36*</t>
  </si>
  <si>
    <t>37*</t>
  </si>
  <si>
    <t>a</t>
  </si>
  <si>
    <t>b</t>
  </si>
  <si>
    <t>c</t>
  </si>
  <si>
    <t>d</t>
  </si>
  <si>
    <t>e</t>
  </si>
  <si>
    <t>39*</t>
  </si>
  <si>
    <t>41*</t>
  </si>
  <si>
    <t>42*</t>
  </si>
  <si>
    <t>43*</t>
  </si>
  <si>
    <t>45a</t>
  </si>
  <si>
    <t>0a</t>
  </si>
  <si>
    <t>19a</t>
  </si>
  <si>
    <t xml:space="preserve">19b </t>
  </si>
  <si>
    <t>f</t>
  </si>
  <si>
    <t>g</t>
  </si>
  <si>
    <t>h</t>
  </si>
  <si>
    <t>i</t>
  </si>
  <si>
    <t>Identifier (ISIN)</t>
  </si>
  <si>
    <t>REITs portion</t>
  </si>
  <si>
    <t xml:space="preserve">01_line </t>
  </si>
  <si>
    <t>02_description</t>
  </si>
  <si>
    <t>03_textual indication</t>
  </si>
  <si>
    <t>05_current value</t>
  </si>
  <si>
    <t xml:space="preserve">UCITS or Special funds </t>
  </si>
  <si>
    <t xml:space="preserve">Redemption period of the fund units </t>
  </si>
  <si>
    <t>Number within the AnlV</t>
  </si>
  <si>
    <t>First acquisition? Yes/  No</t>
  </si>
  <si>
    <t xml:space="preserve">Is the investment transparent? Yes/No </t>
  </si>
  <si>
    <t xml:space="preserve">Number of current fund holdings </t>
  </si>
  <si>
    <t xml:space="preserve">Number of fund units of the previous year </t>
  </si>
  <si>
    <t>Currency of the fund/share class</t>
  </si>
  <si>
    <t xml:space="preserve">Real estate portion </t>
  </si>
  <si>
    <t>Non-transparent portion in the fund`s portfolio</t>
  </si>
  <si>
    <r>
      <t>Domestic investment fund</t>
    </r>
    <r>
      <rPr>
        <sz val="10"/>
        <color indexed="10"/>
        <rFont val="Arial"/>
        <family val="2"/>
      </rPr>
      <t xml:space="preserve"> </t>
    </r>
    <r>
      <rPr>
        <sz val="10"/>
        <rFont val="Arial"/>
        <family val="2"/>
      </rPr>
      <t xml:space="preserve">or EU investment fund </t>
    </r>
  </si>
  <si>
    <t>Portion of listed shares, participation rights, subordinated claims (No. 9 lit. b, 12)</t>
  </si>
  <si>
    <t>Portion in unlisted shares, participation rights and subordinated receivables, participations (Nos 9 lit. a, 13 lit. a)</t>
  </si>
  <si>
    <t>Portion on closed Private-Equity funds (No. 13 lit. b)</t>
  </si>
  <si>
    <t>Portion in real estate investment funds (No. 14 lit. c)</t>
  </si>
  <si>
    <t>Portion of  bonds (Nos. 6, 7 lit. a, b, c und 8)</t>
  </si>
  <si>
    <t>Portion of Corporate bonds according to  No. 4 lit. c</t>
  </si>
  <si>
    <t>Portion of investments with credit institutions (No. 18)</t>
  </si>
  <si>
    <t>04_current value</t>
  </si>
  <si>
    <t>06_WM number of the issuers (debtors)</t>
  </si>
  <si>
    <t>05_LEI of the issuers (debtors)</t>
  </si>
  <si>
    <t>07_other identifier of the issuers (debtors)</t>
  </si>
  <si>
    <t>08_ aggregation of the issuer (percentage portion of the fund's net asset value/share class)</t>
  </si>
  <si>
    <t>02_name of the issuers (debtors) with the exepction of  § 2 para 1 no. 15-17 AnIV</t>
  </si>
  <si>
    <r>
      <t>09_public issuers (debtors) (max. 30 per cent of the guarantee Assets (</t>
    </r>
    <r>
      <rPr>
        <b/>
        <sz val="10"/>
        <color indexed="13"/>
        <rFont val="Arial"/>
        <family val="2"/>
      </rPr>
      <t>Sicherungsvermögen</t>
    </r>
    <r>
      <rPr>
        <b/>
        <sz val="10"/>
        <rFont val="Arial"/>
        <family val="2"/>
      </rPr>
      <t>)) according to § 2 para 1 No. 3  lit a, b, and d AnIV 
a: to the Federal Republic of Germany, its Länder, municipalities and associations of municiplaties
b: to another member state of the EEAor a full member state of the OECD
d: to an international organisation of which the Federal Republic of Germany is a full member  
(percentage portion of the fund`s net asset value/share class)</t>
    </r>
  </si>
  <si>
    <r>
      <t>10</t>
    </r>
    <r>
      <rPr>
        <b/>
        <sz val="10"/>
        <color indexed="10"/>
        <rFont val="Arial"/>
        <family val="2"/>
      </rPr>
      <t>c</t>
    </r>
    <r>
      <rPr>
        <b/>
        <sz val="10"/>
        <rFont val="Arial"/>
        <family val="2"/>
      </rPr>
      <t>_other issuers (debtors) (max. 15 per cent of the guarantee Assets) according to § 4 para  2 sentence 2 AnlV:
a: investments in debt securities by one and the same credit institution domiciled in a member state of the EEA/OECD, if these debt securities are secured through a special cover pool 
b:investments with one and the same eligible credit institution as referred to § 2 para 1 No. 18 lit. b AnlV if the investments are secured by a comprehsensive bank guarantee of the credit institution or a deposit guarantee system                                                                                c: investments with one and the same public law credit institution as referred to § 2 para 1 No 18 lit. c AnlV
d: investments with one and the same multilateral development banks referred to § 2 para. 1 No. 18 lit. d AnlV 
(percentage portion of the fund`s net asset value/share class)</t>
    </r>
  </si>
  <si>
    <t xml:space="preserve">Current value per unit </t>
  </si>
  <si>
    <t xml:space="preserve">Proportion of the foreign currency (current value) </t>
  </si>
  <si>
    <t>04_percentage of the fund`s net asset value</t>
  </si>
  <si>
    <t xml:space="preserve">Is the fund listed on an exchange, e.g. XTF? Yes/No </t>
  </si>
  <si>
    <t xml:space="preserve">Reporting date </t>
  </si>
  <si>
    <t>Name of the funds/share classes</t>
  </si>
  <si>
    <t xml:space="preserve">Current number of the fund </t>
  </si>
  <si>
    <t>Book value per unit</t>
  </si>
  <si>
    <t xml:space="preserve">Name of the investment fund management company </t>
  </si>
  <si>
    <t>Place of registered office/location of the investment fund management company</t>
  </si>
  <si>
    <t xml:space="preserve">Market risk potential in per cent </t>
  </si>
  <si>
    <t>Aggregate of portions</t>
  </si>
  <si>
    <t>Current number of the fund</t>
  </si>
  <si>
    <t xml:space="preserve">Current value per unit  </t>
  </si>
  <si>
    <t xml:space="preserve">Currency </t>
  </si>
  <si>
    <t>thereof: portion of bonds according to No. 7 Bst. c</t>
  </si>
  <si>
    <t>thereof: portion of bonds according to No. 8</t>
  </si>
  <si>
    <t>Rating of the investments: Investment-Grade I (AAA-A-)</t>
  </si>
  <si>
    <t>Rating of the investments: Investment-Grade II (BBB+  -  BBB-)</t>
  </si>
  <si>
    <t>Rating of the investments: Speculative-Grade (BB+  -  B-)</t>
  </si>
  <si>
    <t>Rating of the investments: Default Risk / Default (CCC-D)</t>
  </si>
  <si>
    <t>Rating of the investments: No rating</t>
  </si>
  <si>
    <t>thereof: Portion of bail in bonds</t>
  </si>
  <si>
    <t>thereof: Portion of ABS, CLN etc below investment grade</t>
  </si>
  <si>
    <t xml:space="preserve">thereof: Portion of open target funds according to No. 17 </t>
  </si>
  <si>
    <t xml:space="preserve">thereof: Portion on hedgs funds or investments through which commodity risks are taken  </t>
  </si>
  <si>
    <t>thereof: derivatives</t>
  </si>
  <si>
    <t>Exceeding market risk potential  
=  line 10 minus 100%</t>
  </si>
  <si>
    <t>Portion of promissory note bond (Schuldschein-)Darlehen according to Nos. 3, 4 lit. a and 
receivables for No. 1 and No. 11</t>
  </si>
  <si>
    <t>Portion of the remaining assets, not attributable to lines 20-26, 29-31 or 38=residual value</t>
  </si>
  <si>
    <t>Portion of ABS, CLN etc according to No. 10</t>
  </si>
  <si>
    <t>Index/Benchmark I</t>
  </si>
  <si>
    <t>Index/Benchmark II, other provisons where applicable</t>
  </si>
  <si>
    <r>
      <t>10</t>
    </r>
    <r>
      <rPr>
        <b/>
        <sz val="10"/>
        <color indexed="10"/>
        <rFont val="Arial"/>
        <family val="2"/>
      </rPr>
      <t>a</t>
    </r>
    <r>
      <rPr>
        <b/>
        <sz val="10"/>
        <rFont val="Arial"/>
        <family val="2"/>
      </rPr>
      <t>_other issuers (debtors) (max. 1 per cent of the guarantee Assets) according to § 4 para 4 AnIV: 
Investments according to § 2 para 1 Nos. 9, 12 and 13 AnIV (Receivables due to subordinated liabilities, listed shares, participation interests); Investments in units and shares in closed-ended alternative investment funds (§ 2 para 1 Nn. 13 (b) and No. 17 AnIV)  
(percentage portion of the fund`s net asset value/share class)</t>
    </r>
  </si>
  <si>
    <r>
      <t>10</t>
    </r>
    <r>
      <rPr>
        <b/>
        <sz val="10"/>
        <color indexed="10"/>
        <rFont val="Arial"/>
        <family val="2"/>
      </rPr>
      <t>b</t>
    </r>
    <r>
      <rPr>
        <b/>
        <sz val="10"/>
        <rFont val="Arial"/>
        <family val="2"/>
      </rPr>
      <t>_other issuers (debtors) (max 5 per cent of the guarantee Assets) according to § 4 para 1 AnlV: 
all others investments by this debtor (percentage portion of the fund`s net asset value/share class)</t>
    </r>
  </si>
  <si>
    <t>If "yes", date of purchase</t>
  </si>
  <si>
    <t>45b</t>
  </si>
  <si>
    <t>32a*</t>
  </si>
  <si>
    <t>33a*</t>
  </si>
  <si>
    <t>34a*</t>
  </si>
  <si>
    <t>35a*</t>
  </si>
  <si>
    <t>36a*</t>
  </si>
  <si>
    <t xml:space="preserve">thereof: Portion of bonds acording to line 26 </t>
  </si>
  <si>
    <t>thereof: Portion of bonds acording to line 26</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</si>
  <si>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real estate, participations and investements in infrastructure. As regards foreign investements funds, the insurance undertaking is obliged to ensure that it timely receives the necessary information about the 10 biggest issuers (debtors).</t>
  </si>
  <si>
    <t>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investment funds should be taken into account in the list of the 10 biggest debtors under line "of which: all other investment with this debtor - § 4 subs. 1 AnlV". In the above context, claims against counterparties from financial transactions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t>
  </si>
  <si>
    <t>For the sake of facilitation of identification, the issuer number from WM data service can be used.</t>
  </si>
  <si>
    <t>31.03.2024</t>
  </si>
  <si>
    <t>SPDR Barclays 0-3 Year Euro Corporate Bond UCITS ETF</t>
  </si>
  <si>
    <t>IE00BC7GZW19</t>
  </si>
  <si>
    <t>SPDR ETFs Europe I plc</t>
  </si>
  <si>
    <t>78 Sir John Rogerson¿s Quay, Dublin 2, Ireland</t>
  </si>
  <si>
    <t>Each Trading Day</t>
  </si>
  <si>
    <t>Barclays 0-3 Euro Corporate Bond Index</t>
  </si>
  <si>
    <t>EUR</t>
  </si>
  <si>
    <t>PORSCHE AUTOMOBIL HOLDING SE</t>
  </si>
  <si>
    <t>BNP PARIBAS S.A.</t>
  </si>
  <si>
    <t>BANCO SANTANDER S.A.</t>
  </si>
  <si>
    <t>SOCIÉTÉ GÉNÉRALE S.A.</t>
  </si>
  <si>
    <t>UBS GROUP AG</t>
  </si>
  <si>
    <t>RUE LA BOÉTIE SAS</t>
  </si>
  <si>
    <t>BPCE S.A.</t>
  </si>
  <si>
    <t>CRÉDIT MUTUEL ALLIANCE FÉDÉRALE [CM11]</t>
  </si>
  <si>
    <t>ING GROEP N.V.</t>
  </si>
  <si>
    <t>CAIXABANK S.A.</t>
  </si>
  <si>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</sst>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4">
    <font>
      <sz val="10"/>
      <name val="Arial"/>
      <family val="0"/>
    </font>
    <font>
      <sz val="11"/>
      <color indexed="8"/>
      <name val="Calibri"/>
      <family val="2"/>
    </font>
    <font>
      <b/>
      <sz val="10"/>
      <name val="Arial"/>
      <family val="2"/>
    </font>
    <font>
      <sz val="10"/>
      <color indexed="10"/>
      <name val="Arial"/>
      <family val="2"/>
    </font>
    <font>
      <sz val="9"/>
      <name val="Segoe UI"/>
      <family val="2"/>
    </font>
    <font>
      <b/>
      <sz val="10"/>
      <color indexed="10"/>
      <name val="Arial"/>
      <family val="2"/>
    </font>
    <font>
      <b/>
      <sz val="10"/>
      <color indexed="13"/>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0" fillId="0" borderId="0">
      <alignment/>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3">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1" fontId="42" fillId="34" borderId="11" xfId="0" applyNumberFormat="1" applyFont="1" applyFill="1" applyBorder="1" applyAlignment="1">
      <alignment horizontal="center" vertical="top" wrapText="1"/>
    </xf>
    <xf numFmtId="49" fontId="0" fillId="36" borderId="10" xfId="0" applyNumberFormat="1" applyFont="1" applyFill="1" applyBorder="1" applyAlignment="1">
      <alignment/>
    </xf>
    <xf numFmtId="1" fontId="42" fillId="34" borderId="10" xfId="0" applyNumberFormat="1" applyFont="1" applyFill="1" applyBorder="1" applyAlignment="1">
      <alignment horizontal="center" vertical="top" wrapText="1"/>
    </xf>
    <xf numFmtId="49" fontId="0" fillId="34" borderId="10" xfId="0" applyNumberFormat="1" applyFont="1" applyFill="1" applyBorder="1" applyAlignment="1">
      <alignment/>
    </xf>
    <xf numFmtId="2" fontId="0" fillId="0" borderId="10" xfId="0" applyNumberFormat="1" applyFont="1" applyFill="1" applyBorder="1" applyAlignment="1">
      <alignment/>
    </xf>
    <xf numFmtId="2" fontId="0" fillId="36" borderId="10" xfId="0" applyNumberFormat="1" applyFont="1" applyFill="1" applyBorder="1" applyAlignment="1">
      <alignment/>
    </xf>
    <xf numFmtId="4" fontId="0" fillId="0" borderId="10" xfId="0" applyNumberFormat="1" applyFont="1" applyFill="1" applyBorder="1" applyAlignment="1">
      <alignment/>
    </xf>
    <xf numFmtId="2" fontId="0" fillId="33" borderId="11" xfId="58" applyNumberFormat="1" applyFont="1" applyFill="1" applyBorder="1" applyAlignment="1">
      <alignment horizontal="right"/>
      <protection/>
    </xf>
    <xf numFmtId="2" fontId="0" fillId="33" borderId="10" xfId="58" applyNumberFormat="1" applyFont="1" applyFill="1" applyBorder="1" applyAlignment="1">
      <alignment horizontal="right"/>
      <protection/>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9" fontId="0" fillId="0" borderId="10" xfId="0" applyNumberFormat="1" applyFont="1" applyBorder="1" applyAlignment="1">
      <alignment/>
    </xf>
    <xf numFmtId="0" fontId="0" fillId="0" borderId="0" xfId="0" applyFont="1" applyAlignment="1">
      <alignment wrapText="1"/>
    </xf>
    <xf numFmtId="0" fontId="0" fillId="0" borderId="0" xfId="0" applyFont="1" applyBorder="1" applyAlignment="1">
      <alignment/>
    </xf>
    <xf numFmtId="0" fontId="0" fillId="0" borderId="0" xfId="0" applyBorder="1" applyAlignment="1">
      <alignment/>
    </xf>
    <xf numFmtId="1" fontId="0" fillId="35" borderId="0" xfId="0" applyNumberFormat="1" applyFont="1" applyFill="1" applyBorder="1" applyAlignment="1">
      <alignment horizontal="center" vertical="top" wrapText="1"/>
    </xf>
    <xf numFmtId="49" fontId="0" fillId="35" borderId="0" xfId="0" applyNumberFormat="1" applyFont="1" applyFill="1" applyBorder="1" applyAlignment="1">
      <alignment/>
    </xf>
    <xf numFmtId="0" fontId="0" fillId="35" borderId="0" xfId="0" applyFont="1" applyFill="1" applyBorder="1" applyAlignment="1">
      <alignment/>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7" fillId="33" borderId="10" xfId="0" applyFont="1" applyFill="1" applyBorder="1" applyAlignment="1">
      <alignment/>
    </xf>
    <xf numFmtId="49" fontId="0" fillId="0" borderId="10" xfId="0" applyNumberFormat="1" applyBorder="1" applyAlignment="1">
      <alignment/>
    </xf>
    <xf numFmtId="164" fontId="0" fillId="0" borderId="0" xfId="0" applyNumberFormat="1" applyAlignment="1">
      <alignment wrapText="1"/>
    </xf>
    <xf numFmtId="2" fontId="0" fillId="0" borderId="0" xfId="0" applyNumberForma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56"/>
  <sheetViews>
    <sheetView tabSelected="1" zoomScale="90" zoomScaleNormal="90" zoomScalePageLayoutView="0" workbookViewId="0" topLeftCell="A1">
      <selection activeCell="A1" sqref="A1"/>
    </sheetView>
  </sheetViews>
  <sheetFormatPr defaultColWidth="11.421875" defaultRowHeight="12.75"/>
  <cols>
    <col min="1" max="1" width="20.7109375" style="0" customWidth="1"/>
    <col min="2" max="2" width="100.8515625" style="0" customWidth="1"/>
    <col min="3" max="3" width="40.28125" style="0" customWidth="1"/>
    <col min="4" max="4" width="26.8515625" style="0" customWidth="1"/>
    <col min="5" max="5" width="25.7109375" style="0" customWidth="1"/>
  </cols>
  <sheetData>
    <row r="1" spans="1:5" ht="25.5">
      <c r="A1" s="3" t="s">
        <v>27</v>
      </c>
      <c r="B1" s="12" t="s">
        <v>28</v>
      </c>
      <c r="C1" s="1" t="s">
        <v>29</v>
      </c>
      <c r="D1" s="2" t="s">
        <v>59</v>
      </c>
      <c r="E1" s="1" t="s">
        <v>30</v>
      </c>
    </row>
    <row r="2" spans="1:5" ht="12.75">
      <c r="A2" s="25">
        <v>0</v>
      </c>
      <c r="B2" s="8" t="s">
        <v>61</v>
      </c>
      <c r="C2" s="37" t="s">
        <v>104</v>
      </c>
      <c r="D2" s="14"/>
      <c r="E2" s="15"/>
    </row>
    <row r="3" spans="1:5" ht="12.75">
      <c r="A3" s="25" t="s">
        <v>18</v>
      </c>
      <c r="B3" s="8" t="s">
        <v>62</v>
      </c>
      <c r="C3" s="13" t="s">
        <v>105</v>
      </c>
      <c r="D3" s="14"/>
      <c r="E3" s="15"/>
    </row>
    <row r="4" spans="1:5" ht="12.75">
      <c r="A4" s="16">
        <v>1</v>
      </c>
      <c r="B4" s="8" t="s">
        <v>63</v>
      </c>
      <c r="C4" s="21"/>
      <c r="D4" s="14"/>
      <c r="E4" s="15"/>
    </row>
    <row r="5" spans="1:5" ht="12.75">
      <c r="A5" s="18">
        <v>2</v>
      </c>
      <c r="B5" s="5" t="s">
        <v>64</v>
      </c>
      <c r="C5" s="21"/>
      <c r="D5" s="14"/>
      <c r="E5" s="15"/>
    </row>
    <row r="6" spans="1:5" ht="12.75">
      <c r="A6" s="18">
        <v>3</v>
      </c>
      <c r="B6" s="5" t="s">
        <v>25</v>
      </c>
      <c r="C6" s="13" t="s">
        <v>106</v>
      </c>
      <c r="D6" s="14"/>
      <c r="E6" s="15"/>
    </row>
    <row r="7" spans="1:5" ht="12.75">
      <c r="A7" s="18">
        <v>4</v>
      </c>
      <c r="B7" s="5" t="s">
        <v>65</v>
      </c>
      <c r="C7" s="13" t="s">
        <v>107</v>
      </c>
      <c r="D7" s="14"/>
      <c r="E7" s="15"/>
    </row>
    <row r="8" spans="1:5" ht="12.75">
      <c r="A8" s="18">
        <v>5</v>
      </c>
      <c r="B8" s="5" t="s">
        <v>66</v>
      </c>
      <c r="C8" s="13" t="s">
        <v>108</v>
      </c>
      <c r="D8" s="14"/>
      <c r="E8" s="15"/>
    </row>
    <row r="9" spans="1:5" ht="12.75">
      <c r="A9" s="18">
        <v>6</v>
      </c>
      <c r="B9" s="5" t="s">
        <v>41</v>
      </c>
      <c r="C9" s="13">
        <v>2</v>
      </c>
      <c r="D9" s="14"/>
      <c r="E9" s="15"/>
    </row>
    <row r="10" spans="1:5" ht="12.75">
      <c r="A10" s="18">
        <v>7</v>
      </c>
      <c r="B10" s="5" t="s">
        <v>31</v>
      </c>
      <c r="C10" s="13">
        <v>1</v>
      </c>
      <c r="D10" s="14"/>
      <c r="E10" s="15"/>
    </row>
    <row r="11" spans="1:5" ht="12.75">
      <c r="A11" s="18">
        <v>8</v>
      </c>
      <c r="B11" s="5" t="s">
        <v>60</v>
      </c>
      <c r="C11" s="13">
        <v>1</v>
      </c>
      <c r="D11" s="14"/>
      <c r="E11" s="15"/>
    </row>
    <row r="12" spans="1:5" ht="12.75">
      <c r="A12" s="18">
        <v>9</v>
      </c>
      <c r="B12" s="5" t="s">
        <v>32</v>
      </c>
      <c r="C12" s="13" t="s">
        <v>109</v>
      </c>
      <c r="D12" s="14"/>
      <c r="E12" s="15"/>
    </row>
    <row r="13" spans="1:5" ht="12.75">
      <c r="A13" s="18">
        <v>10</v>
      </c>
      <c r="B13" s="5" t="s">
        <v>67</v>
      </c>
      <c r="C13" s="19"/>
      <c r="D13" s="20">
        <v>100</v>
      </c>
      <c r="E13" s="15"/>
    </row>
    <row r="14" spans="1:5" ht="12.75">
      <c r="A14" s="18">
        <v>11</v>
      </c>
      <c r="B14" s="5" t="s">
        <v>88</v>
      </c>
      <c r="C14" s="13" t="s">
        <v>110</v>
      </c>
      <c r="D14" s="20">
        <v>100</v>
      </c>
      <c r="E14" s="15"/>
    </row>
    <row r="15" spans="1:5" ht="12.75">
      <c r="A15" s="18">
        <v>12</v>
      </c>
      <c r="B15" s="5" t="s">
        <v>89</v>
      </c>
      <c r="C15" s="13">
        <v>0</v>
      </c>
      <c r="D15" s="20">
        <v>0</v>
      </c>
      <c r="E15" s="15"/>
    </row>
    <row r="16" spans="1:5" ht="12.75">
      <c r="A16" s="18">
        <v>13</v>
      </c>
      <c r="B16" s="5" t="s">
        <v>33</v>
      </c>
      <c r="C16" s="13">
        <v>15</v>
      </c>
      <c r="D16" s="14"/>
      <c r="E16" s="15"/>
    </row>
    <row r="17" spans="1:5" ht="12.75">
      <c r="A17" s="18">
        <v>14</v>
      </c>
      <c r="B17" s="5" t="s">
        <v>34</v>
      </c>
      <c r="C17" s="17"/>
      <c r="D17" s="14"/>
      <c r="E17" s="15"/>
    </row>
    <row r="18" spans="1:5" ht="12.75">
      <c r="A18" s="18">
        <v>15</v>
      </c>
      <c r="B18" s="5" t="s">
        <v>92</v>
      </c>
      <c r="C18" s="17"/>
      <c r="D18" s="14"/>
      <c r="E18" s="15"/>
    </row>
    <row r="19" spans="1:5" ht="12.75">
      <c r="A19" s="18">
        <v>16</v>
      </c>
      <c r="B19" s="5" t="s">
        <v>35</v>
      </c>
      <c r="C19" s="13">
        <v>1</v>
      </c>
      <c r="D19" s="14"/>
      <c r="E19" s="15"/>
    </row>
    <row r="20" spans="1:5" ht="12.75">
      <c r="A20" s="18">
        <v>17</v>
      </c>
      <c r="B20" s="5" t="s">
        <v>37</v>
      </c>
      <c r="C20" s="19"/>
      <c r="D20" s="21"/>
      <c r="E20" s="15"/>
    </row>
    <row r="21" spans="1:5" ht="12.75">
      <c r="A21" s="18">
        <v>18</v>
      </c>
      <c r="B21" s="5" t="s">
        <v>36</v>
      </c>
      <c r="C21" s="19"/>
      <c r="D21" s="21"/>
      <c r="E21" s="15"/>
    </row>
    <row r="22" spans="1:5" ht="12.75">
      <c r="A22" s="18">
        <v>19</v>
      </c>
      <c r="B22" s="5" t="s">
        <v>57</v>
      </c>
      <c r="C22" s="19"/>
      <c r="D22" s="14"/>
      <c r="E22" s="22">
        <v>29.6326</v>
      </c>
    </row>
    <row r="23" spans="1:5" ht="12.75">
      <c r="A23" s="26" t="s">
        <v>19</v>
      </c>
      <c r="B23" s="5" t="s">
        <v>38</v>
      </c>
      <c r="C23" s="13" t="s">
        <v>111</v>
      </c>
      <c r="D23" s="14"/>
      <c r="E23" s="34"/>
    </row>
    <row r="24" spans="1:5" ht="12.75">
      <c r="A24" s="26" t="s">
        <v>20</v>
      </c>
      <c r="B24" s="5" t="s">
        <v>58</v>
      </c>
      <c r="C24" s="19"/>
      <c r="D24" s="35">
        <v>0</v>
      </c>
      <c r="E24" s="34"/>
    </row>
    <row r="25" spans="1:5" ht="12.75">
      <c r="A25" s="18">
        <v>20</v>
      </c>
      <c r="B25" s="6" t="s">
        <v>42</v>
      </c>
      <c r="C25" s="19"/>
      <c r="D25" s="20">
        <v>0</v>
      </c>
      <c r="E25" s="15" t="s">
        <v>122</v>
      </c>
    </row>
    <row r="26" spans="1:5" ht="25.5">
      <c r="A26" s="18">
        <v>21</v>
      </c>
      <c r="B26" s="6" t="s">
        <v>43</v>
      </c>
      <c r="C26" s="19"/>
      <c r="D26" s="20">
        <v>0</v>
      </c>
      <c r="E26" s="15" t="s">
        <v>122</v>
      </c>
    </row>
    <row r="27" spans="1:5" ht="12.75">
      <c r="A27" s="18">
        <v>22</v>
      </c>
      <c r="B27" s="5" t="s">
        <v>44</v>
      </c>
      <c r="C27" s="19"/>
      <c r="D27" s="20">
        <v>0</v>
      </c>
      <c r="E27" s="15" t="s">
        <v>122</v>
      </c>
    </row>
    <row r="28" spans="1:5" ht="12.75">
      <c r="A28" s="18">
        <v>23</v>
      </c>
      <c r="B28" s="5" t="s">
        <v>39</v>
      </c>
      <c r="C28" s="19"/>
      <c r="D28" s="20">
        <v>0</v>
      </c>
      <c r="E28" s="15" t="s">
        <v>122</v>
      </c>
    </row>
    <row r="29" spans="1:5" ht="12.75">
      <c r="A29" s="18">
        <v>24</v>
      </c>
      <c r="B29" s="5" t="s">
        <v>26</v>
      </c>
      <c r="C29" s="19"/>
      <c r="D29" s="20">
        <v>0</v>
      </c>
      <c r="E29" s="15" t="s">
        <v>122</v>
      </c>
    </row>
    <row r="30" spans="1:5" ht="12.75">
      <c r="A30" s="18">
        <v>25</v>
      </c>
      <c r="B30" s="5" t="s">
        <v>45</v>
      </c>
      <c r="C30" s="19"/>
      <c r="D30" s="20">
        <v>0</v>
      </c>
      <c r="E30" s="15" t="s">
        <v>122</v>
      </c>
    </row>
    <row r="31" spans="1:5" ht="12.75">
      <c r="A31" s="18">
        <v>26</v>
      </c>
      <c r="B31" s="5" t="s">
        <v>46</v>
      </c>
      <c r="C31" s="19"/>
      <c r="D31" s="20">
        <v>90.08</v>
      </c>
      <c r="E31" s="15" t="s">
        <v>122</v>
      </c>
    </row>
    <row r="32" spans="1:5" ht="12.75">
      <c r="A32" s="26" t="s">
        <v>0</v>
      </c>
      <c r="B32" s="5" t="s">
        <v>72</v>
      </c>
      <c r="C32" s="19"/>
      <c r="D32" s="20">
        <v>0</v>
      </c>
      <c r="E32" s="15" t="s">
        <v>122</v>
      </c>
    </row>
    <row r="33" spans="1:5" ht="12.75">
      <c r="A33" s="26" t="s">
        <v>1</v>
      </c>
      <c r="B33" s="5" t="s">
        <v>73</v>
      </c>
      <c r="C33" s="19"/>
      <c r="D33" s="20">
        <v>0.14</v>
      </c>
      <c r="E33" s="15" t="s">
        <v>122</v>
      </c>
    </row>
    <row r="34" spans="1:5" ht="25.5" customHeight="1">
      <c r="A34" s="26">
        <v>29</v>
      </c>
      <c r="B34" s="6" t="s">
        <v>85</v>
      </c>
      <c r="C34" s="19"/>
      <c r="D34" s="20">
        <v>0</v>
      </c>
      <c r="E34" s="15" t="s">
        <v>122</v>
      </c>
    </row>
    <row r="35" spans="1:5" ht="12.75">
      <c r="A35" s="26">
        <v>30</v>
      </c>
      <c r="B35" s="5" t="s">
        <v>47</v>
      </c>
      <c r="C35" s="19"/>
      <c r="D35" s="20">
        <v>0</v>
      </c>
      <c r="E35" s="15" t="s">
        <v>122</v>
      </c>
    </row>
    <row r="36" spans="1:5" ht="12.75">
      <c r="A36" s="26">
        <v>31</v>
      </c>
      <c r="B36" s="5" t="s">
        <v>48</v>
      </c>
      <c r="C36" s="19"/>
      <c r="D36" s="20">
        <v>9.920000000000002</v>
      </c>
      <c r="E36" s="15" t="s">
        <v>122</v>
      </c>
    </row>
    <row r="37" spans="1:5" ht="12.75">
      <c r="A37" s="26" t="s">
        <v>2</v>
      </c>
      <c r="B37" s="5" t="s">
        <v>74</v>
      </c>
      <c r="C37" s="19"/>
      <c r="D37" s="20">
        <v>52.68871732528595</v>
      </c>
      <c r="E37" s="15" t="s">
        <v>122</v>
      </c>
    </row>
    <row r="38" spans="1:7" ht="12.75">
      <c r="A38" s="26" t="s">
        <v>94</v>
      </c>
      <c r="B38" s="39" t="s">
        <v>99</v>
      </c>
      <c r="C38" s="19"/>
      <c r="D38" s="20">
        <v>49.161068863896965</v>
      </c>
      <c r="E38" s="15"/>
      <c r="G38" s="42"/>
    </row>
    <row r="39" spans="1:5" ht="12.75">
      <c r="A39" s="26" t="s">
        <v>3</v>
      </c>
      <c r="B39" s="5" t="s">
        <v>75</v>
      </c>
      <c r="C39" s="19"/>
      <c r="D39" s="20">
        <v>44.32160766190443</v>
      </c>
      <c r="E39" s="15" t="s">
        <v>122</v>
      </c>
    </row>
    <row r="40" spans="1:5" ht="12.75">
      <c r="A40" s="26" t="s">
        <v>95</v>
      </c>
      <c r="B40" s="39" t="s">
        <v>100</v>
      </c>
      <c r="C40" s="19"/>
      <c r="D40" s="20">
        <v>39.1974134559558</v>
      </c>
      <c r="E40" s="15"/>
    </row>
    <row r="41" spans="1:5" ht="12.75">
      <c r="A41" s="26" t="s">
        <v>4</v>
      </c>
      <c r="B41" s="5" t="s">
        <v>76</v>
      </c>
      <c r="C41" s="19"/>
      <c r="D41" s="20">
        <v>0.2004672833539558</v>
      </c>
      <c r="E41" s="15" t="s">
        <v>122</v>
      </c>
    </row>
    <row r="42" spans="1:5" ht="12.75">
      <c r="A42" s="26" t="s">
        <v>96</v>
      </c>
      <c r="B42" s="39" t="s">
        <v>100</v>
      </c>
      <c r="C42" s="19"/>
      <c r="D42" s="20">
        <v>0</v>
      </c>
      <c r="E42" s="15"/>
    </row>
    <row r="43" spans="1:5" ht="12.75">
      <c r="A43" s="26" t="s">
        <v>5</v>
      </c>
      <c r="B43" s="5" t="s">
        <v>77</v>
      </c>
      <c r="C43" s="19"/>
      <c r="D43" s="20">
        <v>0</v>
      </c>
      <c r="E43" s="15" t="s">
        <v>122</v>
      </c>
    </row>
    <row r="44" spans="1:5" ht="12.75">
      <c r="A44" s="26" t="s">
        <v>97</v>
      </c>
      <c r="B44" s="39" t="s">
        <v>100</v>
      </c>
      <c r="C44" s="19"/>
      <c r="D44" s="20">
        <v>0</v>
      </c>
      <c r="E44" s="15"/>
    </row>
    <row r="45" spans="1:5" ht="12.75">
      <c r="A45" s="26" t="s">
        <v>6</v>
      </c>
      <c r="B45" s="5" t="s">
        <v>78</v>
      </c>
      <c r="C45" s="19"/>
      <c r="D45" s="38">
        <v>1.9176686990555507</v>
      </c>
      <c r="E45" s="15" t="s">
        <v>122</v>
      </c>
    </row>
    <row r="46" spans="1:5" ht="12.75">
      <c r="A46" s="26" t="s">
        <v>98</v>
      </c>
      <c r="B46" s="39" t="s">
        <v>100</v>
      </c>
      <c r="C46" s="19"/>
      <c r="D46" s="20">
        <v>1.7220138979005795</v>
      </c>
      <c r="E46" s="15"/>
    </row>
    <row r="47" spans="1:5" ht="12.75">
      <c r="A47" s="26" t="s">
        <v>7</v>
      </c>
      <c r="B47" s="5" t="s">
        <v>79</v>
      </c>
      <c r="C47" s="19"/>
      <c r="D47" s="20">
        <v>0</v>
      </c>
      <c r="E47" s="15" t="s">
        <v>122</v>
      </c>
    </row>
    <row r="48" spans="1:5" ht="12.75" customHeight="1">
      <c r="A48" s="26">
        <v>38</v>
      </c>
      <c r="B48" s="5" t="s">
        <v>87</v>
      </c>
      <c r="C48" s="19"/>
      <c r="D48" s="20">
        <v>0</v>
      </c>
      <c r="E48" s="15" t="s">
        <v>122</v>
      </c>
    </row>
    <row r="49" spans="1:5" ht="12.75">
      <c r="A49" s="26" t="s">
        <v>13</v>
      </c>
      <c r="B49" s="5" t="s">
        <v>80</v>
      </c>
      <c r="C49" s="19"/>
      <c r="D49" s="20">
        <v>0</v>
      </c>
      <c r="E49" s="15" t="s">
        <v>122</v>
      </c>
    </row>
    <row r="50" spans="1:5" ht="12.75">
      <c r="A50" s="26">
        <v>40</v>
      </c>
      <c r="B50" s="6" t="s">
        <v>86</v>
      </c>
      <c r="C50" s="19"/>
      <c r="D50" s="38">
        <f>100-D25-D26-D27-D28-D29-D30-D31-D34-D35-D36-D48-D54</f>
        <v>0</v>
      </c>
      <c r="E50" s="15">
        <f>IF($C$4&gt;0,PRODUCT($C$4,$E$22,D50/100),"")</f>
      </c>
    </row>
    <row r="51" spans="1:5" ht="12.75">
      <c r="A51" s="18" t="s">
        <v>14</v>
      </c>
      <c r="B51" s="6" t="s">
        <v>81</v>
      </c>
      <c r="C51" s="19"/>
      <c r="D51" s="20">
        <v>0</v>
      </c>
      <c r="E51" s="15">
        <f>IF($C$4&gt;0,PRODUCT($C$4,$E$22,D51/100),"")</f>
      </c>
    </row>
    <row r="52" spans="1:5" ht="12.75" customHeight="1">
      <c r="A52" s="18" t="s">
        <v>15</v>
      </c>
      <c r="B52" s="6" t="s">
        <v>82</v>
      </c>
      <c r="C52" s="19"/>
      <c r="D52" s="20">
        <v>0</v>
      </c>
      <c r="E52" s="15">
        <f>IF($C$4&gt;0,PRODUCT($C$4,$E$22,D52/100),"")</f>
      </c>
    </row>
    <row r="53" spans="1:5" ht="12.75">
      <c r="A53" s="18" t="s">
        <v>16</v>
      </c>
      <c r="B53" s="5" t="s">
        <v>83</v>
      </c>
      <c r="C53" s="19"/>
      <c r="D53" s="20">
        <v>0</v>
      </c>
      <c r="E53" s="15">
        <f>IF($C$4&gt;0,PRODUCT($C$4,$E$22,D53/100),"")</f>
      </c>
    </row>
    <row r="54" spans="1:5" ht="12.75">
      <c r="A54" s="18">
        <v>44</v>
      </c>
      <c r="B54" s="5" t="s">
        <v>40</v>
      </c>
      <c r="C54" s="19"/>
      <c r="D54" s="20">
        <v>0</v>
      </c>
      <c r="E54" s="15"/>
    </row>
    <row r="55" spans="1:5" ht="12.75">
      <c r="A55" s="26" t="s">
        <v>17</v>
      </c>
      <c r="B55" s="5" t="s">
        <v>68</v>
      </c>
      <c r="C55" s="19"/>
      <c r="D55" s="23">
        <f>SUM(D25:D31,D34:D36,D48,D50,D54)</f>
        <v>100</v>
      </c>
      <c r="E55" s="15"/>
    </row>
    <row r="56" spans="1:5" ht="25.5">
      <c r="A56" s="26" t="s">
        <v>93</v>
      </c>
      <c r="B56" s="6" t="s">
        <v>84</v>
      </c>
      <c r="C56" s="19"/>
      <c r="D56" s="24">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57" r:id="rId3"/>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421875" defaultRowHeight="12.75"/>
  <cols>
    <col min="1" max="1" width="9.00390625" style="0" customWidth="1"/>
    <col min="2" max="2" width="69.42187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27</v>
      </c>
      <c r="B1" s="12" t="s">
        <v>54</v>
      </c>
      <c r="C1" s="1" t="s">
        <v>29</v>
      </c>
      <c r="D1" s="1" t="s">
        <v>49</v>
      </c>
      <c r="E1" s="1" t="s">
        <v>51</v>
      </c>
      <c r="F1" s="1" t="s">
        <v>50</v>
      </c>
      <c r="G1" s="1" t="s">
        <v>52</v>
      </c>
      <c r="H1" s="1" t="s">
        <v>53</v>
      </c>
      <c r="I1" s="1" t="s">
        <v>55</v>
      </c>
      <c r="J1" s="1" t="s">
        <v>90</v>
      </c>
      <c r="K1" s="1" t="s">
        <v>91</v>
      </c>
      <c r="L1" s="1" t="s">
        <v>56</v>
      </c>
    </row>
    <row r="2" spans="1:12" ht="12.75">
      <c r="A2" s="25" t="s">
        <v>8</v>
      </c>
      <c r="B2" s="8" t="s">
        <v>61</v>
      </c>
      <c r="C2" s="13" t="s">
        <v>104</v>
      </c>
      <c r="D2" s="19"/>
      <c r="E2" s="4"/>
      <c r="F2" s="4"/>
      <c r="G2" s="4"/>
      <c r="H2" s="4"/>
      <c r="I2" s="4"/>
      <c r="J2" s="4"/>
      <c r="K2" s="4"/>
      <c r="L2" s="4"/>
    </row>
    <row r="3" spans="1:12" ht="12.75">
      <c r="A3" s="25" t="s">
        <v>9</v>
      </c>
      <c r="B3" s="8" t="s">
        <v>62</v>
      </c>
      <c r="C3" s="13" t="s">
        <v>105</v>
      </c>
      <c r="D3" s="19"/>
      <c r="E3" s="4"/>
      <c r="F3" s="4"/>
      <c r="G3" s="4"/>
      <c r="H3" s="4"/>
      <c r="I3" s="4"/>
      <c r="J3" s="4"/>
      <c r="K3" s="4"/>
      <c r="L3" s="4"/>
    </row>
    <row r="4" spans="1:12" ht="12.75">
      <c r="A4" s="25" t="s">
        <v>10</v>
      </c>
      <c r="B4" s="8" t="s">
        <v>69</v>
      </c>
      <c r="C4" s="17"/>
      <c r="D4" s="19"/>
      <c r="E4" s="4"/>
      <c r="F4" s="4"/>
      <c r="G4" s="4"/>
      <c r="H4" s="4"/>
      <c r="I4" s="4"/>
      <c r="J4" s="4"/>
      <c r="K4" s="4"/>
      <c r="L4" s="4"/>
    </row>
    <row r="5" spans="1:12" ht="12.75">
      <c r="A5" s="26" t="s">
        <v>11</v>
      </c>
      <c r="B5" s="5" t="s">
        <v>64</v>
      </c>
      <c r="C5" s="17"/>
      <c r="D5" s="19"/>
      <c r="E5" s="4"/>
      <c r="F5" s="4"/>
      <c r="G5" s="4"/>
      <c r="H5" s="4"/>
      <c r="I5" s="4"/>
      <c r="J5" s="4"/>
      <c r="K5" s="4"/>
      <c r="L5" s="4"/>
    </row>
    <row r="6" spans="1:12" ht="12.75">
      <c r="A6" s="26" t="s">
        <v>12</v>
      </c>
      <c r="B6" s="5" t="s">
        <v>25</v>
      </c>
      <c r="C6" s="13" t="s">
        <v>106</v>
      </c>
      <c r="D6" s="19"/>
      <c r="E6" s="4"/>
      <c r="F6" s="4"/>
      <c r="G6" s="4"/>
      <c r="H6" s="4"/>
      <c r="I6" s="4"/>
      <c r="J6" s="4"/>
      <c r="K6" s="4"/>
      <c r="L6" s="4"/>
    </row>
    <row r="7" spans="1:12" ht="12.75">
      <c r="A7" s="26" t="s">
        <v>21</v>
      </c>
      <c r="B7" s="5" t="s">
        <v>65</v>
      </c>
      <c r="C7" s="13" t="s">
        <v>107</v>
      </c>
      <c r="D7" s="19"/>
      <c r="E7" s="4"/>
      <c r="F7" s="4"/>
      <c r="G7" s="4"/>
      <c r="H7" s="4"/>
      <c r="I7" s="4"/>
      <c r="J7" s="4"/>
      <c r="K7" s="4"/>
      <c r="L7" s="4"/>
    </row>
    <row r="8" spans="1:12" ht="12.75">
      <c r="A8" s="26" t="s">
        <v>22</v>
      </c>
      <c r="B8" s="5" t="s">
        <v>66</v>
      </c>
      <c r="C8" s="13" t="s">
        <v>108</v>
      </c>
      <c r="D8" s="19"/>
      <c r="E8" s="4"/>
      <c r="F8" s="4"/>
      <c r="G8" s="4"/>
      <c r="H8" s="4"/>
      <c r="I8" s="4"/>
      <c r="J8" s="4"/>
      <c r="K8" s="4"/>
      <c r="L8" s="4"/>
    </row>
    <row r="9" spans="1:12" ht="12.75">
      <c r="A9" s="26" t="s">
        <v>23</v>
      </c>
      <c r="B9" s="5" t="s">
        <v>70</v>
      </c>
      <c r="C9" s="19"/>
      <c r="D9" s="27">
        <v>29.6326</v>
      </c>
      <c r="E9" s="4"/>
      <c r="F9" s="4"/>
      <c r="G9" s="4"/>
      <c r="H9" s="4"/>
      <c r="I9" s="4"/>
      <c r="J9" s="4"/>
      <c r="K9" s="4"/>
      <c r="L9" s="4"/>
    </row>
    <row r="10" spans="1:12" ht="12.75">
      <c r="A10" s="26" t="s">
        <v>24</v>
      </c>
      <c r="B10" s="5" t="s">
        <v>71</v>
      </c>
      <c r="C10" s="27" t="s">
        <v>111</v>
      </c>
      <c r="D10" s="19"/>
      <c r="E10" s="7"/>
      <c r="F10" s="7"/>
      <c r="G10" s="7"/>
      <c r="H10" s="7"/>
      <c r="I10" s="7"/>
      <c r="J10" s="7"/>
      <c r="K10" s="7"/>
      <c r="L10" s="7"/>
    </row>
    <row r="11" spans="1:12" ht="12.75">
      <c r="A11" s="26">
        <v>1</v>
      </c>
      <c r="B11" s="9" t="s">
        <v>112</v>
      </c>
      <c r="C11" s="19"/>
      <c r="D11" s="36" t="s">
        <v>122</v>
      </c>
      <c r="E11" s="10"/>
      <c r="F11" s="10">
        <v>693770</v>
      </c>
      <c r="G11" s="10"/>
      <c r="H11" s="40">
        <f>SUM(I11:L11)</f>
        <v>2.67</v>
      </c>
      <c r="I11" s="10">
        <v>0.02</v>
      </c>
      <c r="J11" s="10">
        <v>0.5</v>
      </c>
      <c r="K11" s="10">
        <v>1.89</v>
      </c>
      <c r="L11" s="10">
        <v>0.26</v>
      </c>
    </row>
    <row r="12" spans="1:12" ht="12.75">
      <c r="A12" s="26">
        <v>2</v>
      </c>
      <c r="B12" s="11" t="s">
        <v>113</v>
      </c>
      <c r="C12" s="19"/>
      <c r="D12" s="36" t="s">
        <v>122</v>
      </c>
      <c r="E12" s="10"/>
      <c r="F12" s="10">
        <v>871001</v>
      </c>
      <c r="G12" s="10"/>
      <c r="H12" s="40">
        <f aca="true" t="shared" si="0" ref="H12:H20">SUM(I12:L12)</f>
        <v>2.38</v>
      </c>
      <c r="I12" s="10">
        <v>0.02</v>
      </c>
      <c r="J12" s="10">
        <v>0.68</v>
      </c>
      <c r="K12" s="10">
        <v>1.68</v>
      </c>
      <c r="L12" s="10">
        <v>0</v>
      </c>
    </row>
    <row r="13" spans="1:12" ht="12.75">
      <c r="A13" s="26">
        <v>3</v>
      </c>
      <c r="B13" s="11" t="s">
        <v>114</v>
      </c>
      <c r="C13" s="19"/>
      <c r="D13" s="36" t="s">
        <v>122</v>
      </c>
      <c r="E13" s="10"/>
      <c r="F13" s="10">
        <v>858872</v>
      </c>
      <c r="G13" s="10"/>
      <c r="H13" s="40">
        <f t="shared" si="0"/>
        <v>2.1</v>
      </c>
      <c r="I13" s="10">
        <v>0.02</v>
      </c>
      <c r="J13" s="10">
        <v>0.27</v>
      </c>
      <c r="K13" s="10">
        <v>1.7</v>
      </c>
      <c r="L13" s="10">
        <v>0.11</v>
      </c>
    </row>
    <row r="14" spans="1:12" ht="12.75">
      <c r="A14" s="26">
        <v>4</v>
      </c>
      <c r="B14" s="9" t="s">
        <v>115</v>
      </c>
      <c r="C14" s="19"/>
      <c r="D14" s="36" t="s">
        <v>122</v>
      </c>
      <c r="E14" s="10"/>
      <c r="F14" s="10">
        <v>873403</v>
      </c>
      <c r="G14" s="10"/>
      <c r="H14" s="40">
        <f t="shared" si="0"/>
        <v>1.86</v>
      </c>
      <c r="I14" s="10">
        <v>0.01</v>
      </c>
      <c r="J14" s="10">
        <v>0.52</v>
      </c>
      <c r="K14" s="10">
        <v>1.33</v>
      </c>
      <c r="L14" s="10">
        <v>0</v>
      </c>
    </row>
    <row r="15" spans="1:12" ht="12.75">
      <c r="A15" s="26">
        <v>5</v>
      </c>
      <c r="B15" s="9" t="s">
        <v>116</v>
      </c>
      <c r="C15" s="19"/>
      <c r="D15" s="36" t="s">
        <v>122</v>
      </c>
      <c r="E15" s="10"/>
      <c r="F15" s="10">
        <v>743877</v>
      </c>
      <c r="G15" s="10"/>
      <c r="H15" s="40">
        <f t="shared" si="0"/>
        <v>1.84</v>
      </c>
      <c r="I15" s="10">
        <v>0.02</v>
      </c>
      <c r="J15" s="10">
        <v>0</v>
      </c>
      <c r="K15" s="10">
        <v>1.82</v>
      </c>
      <c r="L15" s="10">
        <v>0</v>
      </c>
    </row>
    <row r="16" spans="1:12" ht="12.75">
      <c r="A16" s="26">
        <v>6</v>
      </c>
      <c r="B16" s="9" t="s">
        <v>117</v>
      </c>
      <c r="C16" s="19"/>
      <c r="D16" s="36" t="s">
        <v>122</v>
      </c>
      <c r="E16" s="10"/>
      <c r="F16" s="10">
        <v>767041</v>
      </c>
      <c r="G16" s="10"/>
      <c r="H16" s="40">
        <f t="shared" si="0"/>
        <v>1.78</v>
      </c>
      <c r="I16" s="10">
        <v>0.02</v>
      </c>
      <c r="J16" s="10">
        <v>0.27</v>
      </c>
      <c r="K16" s="10">
        <v>1.49</v>
      </c>
      <c r="L16" s="10">
        <v>0</v>
      </c>
    </row>
    <row r="17" spans="1:12" ht="12.75">
      <c r="A17" s="26">
        <v>7</v>
      </c>
      <c r="B17" s="9" t="s">
        <v>118</v>
      </c>
      <c r="C17" s="19"/>
      <c r="D17" s="36" t="s">
        <v>122</v>
      </c>
      <c r="E17" s="10"/>
      <c r="F17" s="10">
        <v>459023</v>
      </c>
      <c r="G17" s="10"/>
      <c r="H17" s="40">
        <f t="shared" si="0"/>
        <v>1.24</v>
      </c>
      <c r="I17" s="10">
        <v>0.01</v>
      </c>
      <c r="J17" s="10">
        <v>0.02</v>
      </c>
      <c r="K17" s="10">
        <v>1.21</v>
      </c>
      <c r="L17" s="10">
        <v>0</v>
      </c>
    </row>
    <row r="18" spans="1:12" ht="12.75">
      <c r="A18" s="26">
        <v>8</v>
      </c>
      <c r="B18" s="9" t="s">
        <v>119</v>
      </c>
      <c r="C18" s="19"/>
      <c r="D18" s="36" t="s">
        <v>122</v>
      </c>
      <c r="E18" s="10"/>
      <c r="F18" s="10">
        <v>467293</v>
      </c>
      <c r="G18" s="10"/>
      <c r="H18" s="40">
        <f t="shared" si="0"/>
        <v>1.23</v>
      </c>
      <c r="I18" s="10">
        <v>0.01</v>
      </c>
      <c r="J18" s="10">
        <v>0.3</v>
      </c>
      <c r="K18" s="10">
        <v>0.92</v>
      </c>
      <c r="L18" s="10">
        <v>0</v>
      </c>
    </row>
    <row r="19" spans="1:12" ht="12.75">
      <c r="A19" s="26">
        <v>9</v>
      </c>
      <c r="B19" s="9" t="s">
        <v>120</v>
      </c>
      <c r="C19" s="19"/>
      <c r="D19" s="36" t="s">
        <v>122</v>
      </c>
      <c r="E19" s="10"/>
      <c r="F19" s="10">
        <v>881111</v>
      </c>
      <c r="G19" s="10"/>
      <c r="H19" s="40">
        <f t="shared" si="0"/>
        <v>1.1600000000000001</v>
      </c>
      <c r="I19" s="10">
        <v>0.01</v>
      </c>
      <c r="J19" s="10">
        <v>0.26</v>
      </c>
      <c r="K19" s="10">
        <v>0.89</v>
      </c>
      <c r="L19" s="10">
        <v>0</v>
      </c>
    </row>
    <row r="20" spans="1:12" ht="12.75">
      <c r="A20" s="26">
        <v>10</v>
      </c>
      <c r="B20" s="9" t="s">
        <v>121</v>
      </c>
      <c r="C20" s="19"/>
      <c r="D20" s="36" t="s">
        <v>122</v>
      </c>
      <c r="E20" s="10"/>
      <c r="F20" s="10">
        <v>271972</v>
      </c>
      <c r="G20" s="10"/>
      <c r="H20" s="40">
        <f t="shared" si="0"/>
        <v>1.14</v>
      </c>
      <c r="I20" s="10">
        <v>0.01</v>
      </c>
      <c r="J20" s="10">
        <v>0.17</v>
      </c>
      <c r="K20" s="10">
        <v>0.96</v>
      </c>
      <c r="L20" s="10">
        <v>0</v>
      </c>
    </row>
    <row r="21" spans="1:12" ht="12.75">
      <c r="A21" s="31"/>
      <c r="B21" s="29"/>
      <c r="C21" s="32"/>
      <c r="D21" s="33"/>
      <c r="E21" s="30"/>
      <c r="F21" s="30"/>
      <c r="G21" s="30"/>
      <c r="H21" s="30"/>
      <c r="I21" s="30"/>
      <c r="J21" s="30"/>
      <c r="K21" s="30"/>
      <c r="L21" s="30"/>
    </row>
    <row r="22" ht="28.5" customHeight="1">
      <c r="A22" s="28"/>
    </row>
    <row r="23" spans="1:5" ht="73.5" customHeight="1">
      <c r="A23" s="41" t="s">
        <v>101</v>
      </c>
      <c r="B23" s="41"/>
      <c r="C23" s="41"/>
      <c r="D23" s="41"/>
      <c r="E23" s="41"/>
    </row>
    <row r="24" spans="1:5" ht="72.75" customHeight="1">
      <c r="A24" s="41" t="s">
        <v>102</v>
      </c>
      <c r="B24" s="41"/>
      <c r="C24" s="41"/>
      <c r="D24" s="41"/>
      <c r="E24" s="41"/>
    </row>
    <row r="26" spans="1:5" ht="12.75">
      <c r="A26" s="41" t="s">
        <v>103</v>
      </c>
      <c r="B26" s="41"/>
      <c r="C26" s="41"/>
      <c r="D26" s="41"/>
      <c r="E26" s="41"/>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2021-10-12T09:37:35Z</cp:lastPrinted>
  <dcterms:created xsi:type="dcterms:W3CDTF">2002-12-03T18:20:38Z</dcterms:created>
  <dcterms:modified xsi:type="dcterms:W3CDTF">2024-04-10T15:05:42Z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2048626420</vt:i4>
  </property>
  <property fmtid="{D5CDD505-2E9C-101B-9397-08002B2CF9AE}" pid="3" name="_NewReviewCycle">
    <vt:lpwstr/>
  </property>
  <property fmtid="{D5CDD505-2E9C-101B-9397-08002B2CF9AE}" pid="4" name="_EmailSubject">
    <vt:lpwstr>Update toola do VAGow</vt:lpwstr>
  </property>
  <property fmtid="{D5CDD505-2E9C-101B-9397-08002B2CF9AE}" pid="5" name="_AuthorEmail">
    <vt:lpwstr>KAdamus@StateStreet.com</vt:lpwstr>
  </property>
  <property fmtid="{D5CDD505-2E9C-101B-9397-08002B2CF9AE}" pid="6" name="_AuthorEmailDisplayName">
    <vt:lpwstr>Adamus, Karolina</vt:lpwstr>
  </property>
  <property fmtid="{D5CDD505-2E9C-101B-9397-08002B2CF9AE}" pid="7" name="_PreviousAdHocReviewCycleID">
    <vt:i4>-982518064</vt:i4>
  </property>
  <property fmtid="{D5CDD505-2E9C-101B-9397-08002B2CF9AE}" pid="8" name="_ReviewingToolsShownOnce">
    <vt:lpwstr/>
  </property>
  <property fmtid="{D5CDD505-2E9C-101B-9397-08002B2CF9AE}" pid="9" name="TitusGUID">
    <vt:lpwstr>94eb078b-d592-4a21-951c-f0098b096249</vt:lpwstr>
  </property>
  <property fmtid="{D5CDD505-2E9C-101B-9397-08002B2CF9AE}" pid="10" name="SSCClassification">
    <vt:lpwstr>LA</vt:lpwstr>
  </property>
  <property fmtid="{D5CDD505-2E9C-101B-9397-08002B2CF9AE}" pid="11" name="SSCVisualMarks">
    <vt:lpwstr>N</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