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BVI-Datenblatt" sheetId="1" r:id="rId1"/>
    <sheet name="BVI-Schuldnerliste" sheetId="2" r:id="rId2"/>
  </sheets>
  <definedNames/>
  <calcPr fullCalcOnLoad="1"/>
</workbook>
</file>

<file path=xl/comments1.xml><?xml version="1.0" encoding="utf-8"?>
<comments xmlns="http://schemas.openxmlformats.org/spreadsheetml/2006/main">
  <authors>
    <author>Felix Ertl</author>
  </authors>
  <commentList>
    <comment ref="D1" authorId="0">
      <text>
        <r>
          <rPr>
            <sz val="9"/>
            <rFont val="Segoe UI"/>
            <family val="2"/>
          </rPr>
          <t xml:space="preserve">Zur besseren CSV-Verarbeitung wird das Wort Prozent ausgeschrieben. 
</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C9" authorId="0">
      <text>
        <r>
          <rPr>
            <sz val="9"/>
            <rFont val="Segoe UI"/>
            <family val="2"/>
          </rPr>
          <t xml:space="preserve">
Domestic investment fund =1
EU investment fund =2</t>
        </r>
      </text>
    </comment>
    <comment ref="C10" authorId="0">
      <text>
        <r>
          <rPr>
            <sz val="9"/>
            <rFont val="Segoe UI"/>
            <family val="2"/>
          </rPr>
          <t xml:space="preserve">UCITS=1
AIF (special fund etc)=2
</t>
        </r>
      </text>
    </comment>
    <comment ref="C11" authorId="0">
      <text>
        <r>
          <rPr>
            <sz val="9"/>
            <rFont val="Segoe UI"/>
            <family val="2"/>
          </rPr>
          <t xml:space="preserve">1=Yes
0= No
</t>
        </r>
      </text>
    </comment>
    <comment ref="C19" authorId="0">
      <text>
        <r>
          <rPr>
            <sz val="9"/>
            <rFont val="Segoe UI"/>
            <family val="2"/>
          </rPr>
          <t xml:space="preserve">
1=Yes
0= No</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E54" authorId="0">
      <text>
        <r>
          <rPr>
            <sz val="9"/>
            <rFont val="Segoe UI"/>
            <family val="2"/>
          </rPr>
          <t xml:space="preserve">Formula is deposited.
</t>
        </r>
      </text>
    </comment>
    <comment ref="D55" authorId="0">
      <text>
        <r>
          <rPr>
            <sz val="9"/>
            <rFont val="Segoe UI"/>
            <family val="2"/>
          </rPr>
          <t>Formula is deposited.</t>
        </r>
      </text>
    </comment>
    <comment ref="E55" authorId="0">
      <text>
        <r>
          <rPr>
            <sz val="9"/>
            <rFont val="Segoe UI"/>
            <family val="2"/>
          </rPr>
          <t xml:space="preserve">Formula is deposited.
</t>
        </r>
      </text>
    </comment>
    <comment ref="D56" authorId="0">
      <text>
        <r>
          <rPr>
            <sz val="9"/>
            <rFont val="Segoe UI"/>
            <family val="2"/>
          </rPr>
          <t>Formula is deposited.</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<sst xmlns="http://schemas.openxmlformats.org/spreadsheetml/2006/main" count="163" uniqueCount="120">
  <si>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</si>
  <si>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</si>
  <si>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</si>
  <si>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</si>
  <si>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</si>
  <si>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</si>
  <si>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</si>
  <si>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</si>
  <si>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</si>
  <si>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</si>
  <si>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</si>
  <si>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</si>
  <si>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</si>
  <si>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</si>
  <si>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</si>
  <si>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</si>
  <si>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</si>
  <si>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</si>
  <si>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</si>
  <si>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</si>
  <si>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</si>
  <si>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</si>
  <si>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</si>
  <si>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</si>
  <si>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</si>
  <si>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</si>
  <si>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</si>
  <si>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</si>
  <si>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</si>
  <si>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</si>
  <si>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</si>
  <si>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</si>
  <si>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</si>
  <si>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</si>
  <si>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</si>
  <si>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</si>
  <si>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</si>
  <si>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</si>
  <si>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</si>
  <si>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</si>
  <si>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</si>
  <si>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</si>
  <si>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</si>
  <si>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</si>
  <si>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</si>
  <si>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</si>
  <si>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</si>
  <si>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</si>
  <si>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</si>
  <si>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</si>
  <si>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</si>
  <si>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</si>
  <si>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Marktrisikopotential</t>
  </si>
  <si>
    <t>Börsennotierung? Ja / Nein</t>
  </si>
  <si>
    <t>Ist die Anlage transparent? Ja / Nein</t>
  </si>
  <si>
    <t>0a</t>
  </si>
  <si>
    <t>Ersterwerb? Ja / Nein</t>
  </si>
  <si>
    <t>19a</t>
  </si>
  <si>
    <t xml:space="preserve">19b </t>
  </si>
  <si>
    <t>Währung des Fonds/der Anteilscheinklasse</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</si>
  <si>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</si>
  <si>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</si>
  <si>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</si>
  <si>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</si>
  <si>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</si>
  <si>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</si>
  <si>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</si>
  <si>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</si>
  <si>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</si>
  <si>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</si>
  <si>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</si>
  <si>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02_Bezeichnung/Name des Ausstellers (Schuldners) mit Ausnahme derjenigen i.S.v. § 2 Abs. 1 Nr. 15-17 AnIV</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</si>
  <si>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</si>
  <si>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</si>
  <si>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</si>
  <si>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r>
      <t>10b_andere Aussteller (Schuldner) [max. 5 Prozent des Sicherungsvermögens] nach § 4 Abs. 1 AnlV: 
alle anderen Anlagen bei diesem Schuldner 
(prozent vom Wert des</t>
    </r>
    <r>
      <rPr>
        <b/>
        <sz val="10"/>
        <color indexed="10"/>
        <rFont val="Arial"/>
        <family val="2"/>
      </rPr>
      <t xml:space="preserve"> </t>
    </r>
    <r>
      <rPr>
        <b/>
        <sz val="10"/>
        <rFont val="Arial"/>
        <family val="2"/>
      </rPr>
      <t>Fonds/Anteilsklasse)</t>
    </r>
  </si>
  <si>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</si>
  <si>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</si>
  <si>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</si>
  <si>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33a*</t>
  </si>
  <si>
    <t>34a*</t>
  </si>
  <si>
    <t>35a*</t>
  </si>
  <si>
    <t>36a*</t>
  </si>
  <si>
    <t>davon bezogen auf Schuldverschreibungen gem. Zeile 26</t>
  </si>
  <si>
    <t>04_prozent vom Wert der Anteilsklasse</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</si>
  <si>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</si>
  <si>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</si>
  <si>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</si>
  <si>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</si>
  <si>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</si>
  <si>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</si>
  <si>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</si>
  <si>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</si>
  <si>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</si>
  <si>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</si>
  <si>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</si>
  <si>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</si>
  <si>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</si>
  <si>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</si>
  <si>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</si>
  <si>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</si>
  <si>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31.03.2024</t>
  </si>
  <si>
    <t>78 Sir John Rogerson¿s Quay, Dublin 2, Ireland</t>
  </si>
  <si>
    <t>Each Trading Day</t>
  </si>
  <si>
    <t/>
  </si>
  <si>
    <t>SPDR ETFs Europe II plc</t>
  </si>
  <si>
    <t>BANCO SANTANDER S.A.</t>
  </si>
  <si>
    <t>BNP PARIBAS S.A.</t>
  </si>
  <si>
    <t>PORSCHE AUTOMOBIL HOLDING SE</t>
  </si>
  <si>
    <t>UBS GROUP AG</t>
  </si>
  <si>
    <t>CRÉDIT MUTUEL ALLIANCE FÉDÉRALE [CM11]</t>
  </si>
  <si>
    <t>GBP</t>
  </si>
  <si>
    <t>HSBC HOLDINGS PLC</t>
  </si>
  <si>
    <t>BARCLAYS PLC</t>
  </si>
  <si>
    <t>THE ROYAL BANK OF SCOTLAND GROUP PLC</t>
  </si>
  <si>
    <t>LLOYDS BANKING GROUP PLC</t>
  </si>
  <si>
    <t>SPDR Barclays 0-5 Year Sterling Corporate Bond UCITS ETF</t>
  </si>
  <si>
    <t>IE00BCBJF711</t>
  </si>
  <si>
    <t>Barclays 0-5 Year Sterling Corporate Bond Index</t>
  </si>
  <si>
    <t>THE GOLDMAN SACHS GROUP INC.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</si>
</sst>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Red]0.000000"/>
    <numFmt numFmtId="165" formatCode="###,##0.00"/>
  </numFmts>
  <fonts count="40">
    <font>
      <sz val="10"/>
      <name val="Arial"/>
      <family val="0"/>
    </font>
    <font>
      <sz val="11"/>
      <color indexed="8"/>
      <name val="Calibri"/>
      <family val="2"/>
    </font>
    <font>
      <b/>
      <sz val="10"/>
      <name val="Arial"/>
      <family val="2"/>
    </font>
    <font>
      <sz val="9"/>
      <name val="Segoe UI"/>
      <family val="2"/>
    </font>
    <font>
      <b/>
      <sz val="10"/>
      <color indexed="10"/>
      <name val="Arial"/>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0" fillId="0" borderId="0">
      <alignment/>
      <protection/>
    </xf>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6">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49" fontId="0" fillId="36" borderId="10" xfId="0" applyNumberFormat="1" applyFont="1" applyFill="1" applyBorder="1" applyAlignment="1">
      <alignment/>
    </xf>
    <xf numFmtId="49" fontId="0" fillId="34" borderId="10" xfId="0" applyNumberFormat="1" applyFont="1" applyFill="1" applyBorder="1" applyAlignment="1">
      <alignment/>
    </xf>
    <xf numFmtId="2" fontId="0" fillId="36" borderId="10" xfId="0" applyNumberFormat="1" applyFont="1" applyFill="1" applyBorder="1" applyAlignment="1">
      <alignment/>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5" fillId="33" borderId="10" xfId="0" applyFont="1" applyFill="1" applyBorder="1" applyAlignment="1">
      <alignment/>
    </xf>
    <xf numFmtId="0" fontId="0" fillId="0" borderId="0" xfId="0" applyFont="1" applyAlignment="1">
      <alignment/>
    </xf>
    <xf numFmtId="0" fontId="0" fillId="34" borderId="10" xfId="0" applyNumberFormat="1" applyFont="1" applyFill="1" applyBorder="1" applyAlignment="1">
      <alignment/>
    </xf>
    <xf numFmtId="0" fontId="0" fillId="36" borderId="10" xfId="0" applyNumberFormat="1" applyFont="1" applyFill="1" applyBorder="1" applyAlignment="1">
      <alignment/>
    </xf>
    <xf numFmtId="49" fontId="0" fillId="0" borderId="10" xfId="0" applyNumberFormat="1" applyFont="1" applyBorder="1" applyAlignment="1">
      <alignment/>
    </xf>
    <xf numFmtId="49" fontId="0" fillId="0" borderId="10" xfId="0" applyNumberFormat="1" applyBorder="1" applyAlignment="1">
      <alignment/>
    </xf>
    <xf numFmtId="165" fontId="0" fillId="0" borderId="0" xfId="0" applyNumberFormat="1" applyAlignment="1">
      <alignment wrapText="1"/>
    </xf>
    <xf numFmtId="4" fontId="0" fillId="0" borderId="10" xfId="0" applyNumberFormat="1" applyFont="1" applyBorder="1" applyAlignment="1">
      <alignment/>
    </xf>
    <xf numFmtId="2" fontId="0" fillId="33" borderId="11" xfId="58" applyNumberFormat="1" applyFill="1" applyBorder="1" applyAlignment="1">
      <alignment horizontal="right"/>
      <protection/>
    </xf>
    <xf numFmtId="2" fontId="0" fillId="33" borderId="10" xfId="58" applyNumberFormat="1" applyFill="1" applyBorder="1" applyAlignment="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57421875" defaultRowHeight="12.75"/>
  <cols>
    <col min="1" max="1" width="20.7109375" style="27" customWidth="1"/>
    <col min="2" max="2" width="100.8515625" style="27" customWidth="1"/>
    <col min="3" max="3" width="40.28125" style="0" customWidth="1"/>
    <col min="4" max="4" width="26.8515625" style="0" customWidth="1"/>
    <col min="5" max="5" width="25.7109375" style="0" customWidth="1"/>
  </cols>
  <sheetData>
    <row r="1" spans="1:5" ht="25.5">
      <c r="A1" s="3" t="s">
        <v>35</v>
      </c>
      <c r="B1" s="12" t="s">
        <v>36</v>
      </c>
      <c r="C1" s="1" t="s">
        <v>37</v>
      </c>
      <c r="D1" s="2" t="s">
        <v>84</v>
      </c>
      <c r="E1" s="1" t="s">
        <v>38</v>
      </c>
    </row>
    <row r="2" spans="1:5" ht="12.75">
      <c r="A2" s="19">
        <v>0</v>
      </c>
      <c r="B2" s="8" t="s">
        <v>2</v>
      </c>
      <c r="C2" s="24" t="s">
        <v>101</v>
      </c>
      <c r="D2" s="14"/>
      <c r="E2" s="15"/>
    </row>
    <row r="3" spans="1:5" ht="12.75">
      <c r="A3" s="19" t="s">
        <v>55</v>
      </c>
      <c r="B3" s="8" t="s">
        <v>69</v>
      </c>
      <c r="C3" s="13" t="s">
        <v>116</v>
      </c>
      <c r="D3" s="14"/>
      <c r="E3" s="15"/>
    </row>
    <row r="4" spans="1:5" ht="12.75">
      <c r="A4" s="19">
        <v>1</v>
      </c>
      <c r="B4" s="8" t="s">
        <v>0</v>
      </c>
      <c r="C4" s="18"/>
      <c r="D4" s="14"/>
      <c r="E4" s="15"/>
    </row>
    <row r="5" spans="1:5" ht="12.75">
      <c r="A5" s="20">
        <v>2</v>
      </c>
      <c r="B5" s="5" t="s">
        <v>1</v>
      </c>
      <c r="C5" s="18"/>
      <c r="D5" s="14"/>
      <c r="E5" s="15"/>
    </row>
    <row r="6" spans="1:5" ht="12.75">
      <c r="A6" s="20">
        <v>3</v>
      </c>
      <c r="B6" s="5" t="s">
        <v>70</v>
      </c>
      <c r="C6" s="13" t="s">
        <v>117</v>
      </c>
      <c r="D6" s="14"/>
      <c r="E6" s="15"/>
    </row>
    <row r="7" spans="1:5" ht="12.75">
      <c r="A7" s="20">
        <v>4</v>
      </c>
      <c r="B7" s="5" t="s">
        <v>23</v>
      </c>
      <c r="C7" s="13" t="s">
        <v>105</v>
      </c>
      <c r="D7" s="14"/>
      <c r="E7" s="15"/>
    </row>
    <row r="8" spans="1:5" ht="12.75">
      <c r="A8" s="20">
        <v>5</v>
      </c>
      <c r="B8" s="5" t="s">
        <v>24</v>
      </c>
      <c r="C8" s="13" t="s">
        <v>102</v>
      </c>
      <c r="D8" s="14"/>
      <c r="E8" s="15"/>
    </row>
    <row r="9" spans="1:5" ht="12.75">
      <c r="A9" s="20">
        <v>6</v>
      </c>
      <c r="B9" s="5" t="s">
        <v>25</v>
      </c>
      <c r="C9" s="13">
        <v>2</v>
      </c>
      <c r="D9" s="14"/>
      <c r="E9" s="15"/>
    </row>
    <row r="10" spans="1:5" ht="12.75">
      <c r="A10" s="20">
        <v>7</v>
      </c>
      <c r="B10" s="5" t="s">
        <v>26</v>
      </c>
      <c r="C10" s="13">
        <v>1</v>
      </c>
      <c r="D10" s="14"/>
      <c r="E10" s="15"/>
    </row>
    <row r="11" spans="1:5" ht="12.75">
      <c r="A11" s="20">
        <v>8</v>
      </c>
      <c r="B11" s="5" t="s">
        <v>53</v>
      </c>
      <c r="C11" s="13">
        <v>1</v>
      </c>
      <c r="D11" s="14"/>
      <c r="E11" s="15"/>
    </row>
    <row r="12" spans="1:5" ht="12.75">
      <c r="A12" s="20">
        <v>9</v>
      </c>
      <c r="B12" s="5" t="s">
        <v>4</v>
      </c>
      <c r="C12" s="13" t="s">
        <v>103</v>
      </c>
      <c r="D12" s="14"/>
      <c r="E12" s="15"/>
    </row>
    <row r="13" spans="1:5" ht="12.75">
      <c r="A13" s="20">
        <v>10</v>
      </c>
      <c r="B13" s="5" t="s">
        <v>52</v>
      </c>
      <c r="C13" s="17"/>
      <c r="D13" s="25">
        <v>100</v>
      </c>
      <c r="E13" s="15"/>
    </row>
    <row r="14" spans="1:5" ht="12.75">
      <c r="A14" s="20">
        <v>11</v>
      </c>
      <c r="B14" s="5" t="s">
        <v>5</v>
      </c>
      <c r="C14" s="13" t="s">
        <v>118</v>
      </c>
      <c r="D14" s="25">
        <v>100</v>
      </c>
      <c r="E14" s="15"/>
    </row>
    <row r="15" spans="1:5" ht="12.75">
      <c r="A15" s="20">
        <v>12</v>
      </c>
      <c r="B15" s="5" t="s">
        <v>34</v>
      </c>
      <c r="C15" s="13">
        <v>0</v>
      </c>
      <c r="D15" s="25">
        <v>0</v>
      </c>
      <c r="E15" s="15"/>
    </row>
    <row r="16" spans="1:5" ht="12.75">
      <c r="A16" s="20">
        <v>13</v>
      </c>
      <c r="B16" s="5" t="s">
        <v>3</v>
      </c>
      <c r="C16" s="13">
        <v>15</v>
      </c>
      <c r="D16" s="14"/>
      <c r="E16" s="15"/>
    </row>
    <row r="17" spans="1:5" ht="12.75">
      <c r="A17" s="20">
        <v>14</v>
      </c>
      <c r="B17" s="5" t="s">
        <v>56</v>
      </c>
      <c r="C17" s="16"/>
      <c r="D17" s="14"/>
      <c r="E17" s="15"/>
    </row>
    <row r="18" spans="1:5" ht="12.75">
      <c r="A18" s="20">
        <v>15</v>
      </c>
      <c r="B18" s="5" t="s">
        <v>27</v>
      </c>
      <c r="C18" s="16"/>
      <c r="D18" s="14"/>
      <c r="E18" s="15"/>
    </row>
    <row r="19" spans="1:5" ht="12.75">
      <c r="A19" s="20">
        <v>16</v>
      </c>
      <c r="B19" s="5" t="s">
        <v>54</v>
      </c>
      <c r="C19" s="13">
        <v>1</v>
      </c>
      <c r="D19" s="14"/>
      <c r="E19" s="15"/>
    </row>
    <row r="20" spans="1:5" ht="12.75">
      <c r="A20" s="20">
        <v>17</v>
      </c>
      <c r="B20" s="5" t="s">
        <v>28</v>
      </c>
      <c r="C20" s="17"/>
      <c r="D20" s="18"/>
      <c r="E20" s="15"/>
    </row>
    <row r="21" spans="1:5" ht="12.75">
      <c r="A21" s="20">
        <v>18</v>
      </c>
      <c r="B21" s="5" t="s">
        <v>29</v>
      </c>
      <c r="C21" s="17"/>
      <c r="D21" s="18"/>
      <c r="E21" s="15"/>
    </row>
    <row r="22" spans="1:5" ht="12.75">
      <c r="A22" s="20">
        <v>19</v>
      </c>
      <c r="B22" s="5" t="s">
        <v>51</v>
      </c>
      <c r="C22" s="17"/>
      <c r="D22" s="14"/>
      <c r="E22" s="33">
        <v>28.8046</v>
      </c>
    </row>
    <row r="23" spans="1:5" ht="12.75">
      <c r="A23" s="20" t="s">
        <v>57</v>
      </c>
      <c r="B23" s="5" t="s">
        <v>59</v>
      </c>
      <c r="C23" s="13" t="s">
        <v>111</v>
      </c>
      <c r="D23" s="14"/>
      <c r="E23" s="21"/>
    </row>
    <row r="24" spans="1:5" ht="12.75">
      <c r="A24" s="20" t="s">
        <v>58</v>
      </c>
      <c r="B24" s="5" t="s">
        <v>17</v>
      </c>
      <c r="C24" s="17"/>
      <c r="D24" s="22">
        <v>0</v>
      </c>
      <c r="E24" s="21"/>
    </row>
    <row r="25" spans="1:5" ht="12.75">
      <c r="A25" s="20">
        <v>20</v>
      </c>
      <c r="B25" s="6" t="s">
        <v>39</v>
      </c>
      <c r="C25" s="17"/>
      <c r="D25" s="25">
        <v>0</v>
      </c>
      <c r="E25" s="15" t="s">
        <v>104</v>
      </c>
    </row>
    <row r="26" spans="1:5" ht="25.5">
      <c r="A26" s="20">
        <v>21</v>
      </c>
      <c r="B26" s="6" t="s">
        <v>40</v>
      </c>
      <c r="C26" s="17"/>
      <c r="D26" s="25">
        <v>0</v>
      </c>
      <c r="E26" s="15" t="s">
        <v>104</v>
      </c>
    </row>
    <row r="27" spans="1:5" ht="12.75">
      <c r="A27" s="20">
        <v>22</v>
      </c>
      <c r="B27" s="5" t="s">
        <v>41</v>
      </c>
      <c r="C27" s="17"/>
      <c r="D27" s="25">
        <v>0</v>
      </c>
      <c r="E27" s="15" t="s">
        <v>104</v>
      </c>
    </row>
    <row r="28" spans="1:5" ht="12.75">
      <c r="A28" s="20">
        <v>23</v>
      </c>
      <c r="B28" s="5" t="s">
        <v>6</v>
      </c>
      <c r="C28" s="17"/>
      <c r="D28" s="25">
        <v>0</v>
      </c>
      <c r="E28" s="15" t="s">
        <v>104</v>
      </c>
    </row>
    <row r="29" spans="1:5" ht="12.75">
      <c r="A29" s="20">
        <v>24</v>
      </c>
      <c r="B29" s="5" t="s">
        <v>7</v>
      </c>
      <c r="C29" s="17"/>
      <c r="D29" s="25">
        <v>0</v>
      </c>
      <c r="E29" s="15" t="s">
        <v>104</v>
      </c>
    </row>
    <row r="30" spans="1:5" ht="12.75">
      <c r="A30" s="20">
        <v>25</v>
      </c>
      <c r="B30" s="5" t="s">
        <v>42</v>
      </c>
      <c r="C30" s="17"/>
      <c r="D30" s="25">
        <v>0</v>
      </c>
      <c r="E30" s="15" t="s">
        <v>104</v>
      </c>
    </row>
    <row r="31" spans="1:5" ht="12.75">
      <c r="A31" s="20">
        <v>26</v>
      </c>
      <c r="B31" s="5" t="s">
        <v>43</v>
      </c>
      <c r="C31" s="17"/>
      <c r="D31" s="25">
        <v>84.57</v>
      </c>
      <c r="E31" s="15" t="s">
        <v>104</v>
      </c>
    </row>
    <row r="32" spans="1:5" ht="12.75">
      <c r="A32" s="20" t="s">
        <v>8</v>
      </c>
      <c r="B32" s="5" t="s">
        <v>85</v>
      </c>
      <c r="C32" s="17"/>
      <c r="D32" s="25">
        <v>0</v>
      </c>
      <c r="E32" s="15" t="s">
        <v>104</v>
      </c>
    </row>
    <row r="33" spans="1:5" ht="12.75">
      <c r="A33" s="20" t="s">
        <v>9</v>
      </c>
      <c r="B33" s="5" t="s">
        <v>86</v>
      </c>
      <c r="C33" s="17"/>
      <c r="D33" s="25">
        <v>3</v>
      </c>
      <c r="E33" s="15" t="s">
        <v>104</v>
      </c>
    </row>
    <row r="34" spans="1:5" ht="25.5">
      <c r="A34" s="20">
        <v>29</v>
      </c>
      <c r="B34" s="6" t="s">
        <v>44</v>
      </c>
      <c r="C34" s="17"/>
      <c r="D34" s="25">
        <v>0</v>
      </c>
      <c r="E34" s="15" t="s">
        <v>104</v>
      </c>
    </row>
    <row r="35" spans="1:5" ht="12.75">
      <c r="A35" s="20">
        <v>30</v>
      </c>
      <c r="B35" s="5" t="s">
        <v>45</v>
      </c>
      <c r="C35" s="17"/>
      <c r="D35" s="25">
        <v>0</v>
      </c>
      <c r="E35" s="15" t="s">
        <v>104</v>
      </c>
    </row>
    <row r="36" spans="1:5" ht="12.75">
      <c r="A36" s="20">
        <v>31</v>
      </c>
      <c r="B36" s="5" t="s">
        <v>46</v>
      </c>
      <c r="C36" s="17"/>
      <c r="D36" s="25">
        <v>12.72</v>
      </c>
      <c r="E36" s="15" t="s">
        <v>104</v>
      </c>
    </row>
    <row r="37" spans="1:5" ht="12.75">
      <c r="A37" s="20" t="s">
        <v>10</v>
      </c>
      <c r="B37" s="5" t="s">
        <v>87</v>
      </c>
      <c r="C37" s="17"/>
      <c r="D37" s="25">
        <v>55.916584617690766</v>
      </c>
      <c r="E37" s="15" t="s">
        <v>104</v>
      </c>
    </row>
    <row r="38" spans="1:5" ht="12.75">
      <c r="A38" s="20" t="s">
        <v>78</v>
      </c>
      <c r="B38" s="26" t="s">
        <v>83</v>
      </c>
      <c r="C38" s="17"/>
      <c r="D38" s="25">
        <v>50.45634802437145</v>
      </c>
      <c r="E38" s="15"/>
    </row>
    <row r="39" spans="1:5" ht="12.75">
      <c r="A39" s="20" t="s">
        <v>11</v>
      </c>
      <c r="B39" s="5" t="s">
        <v>88</v>
      </c>
      <c r="C39" s="17"/>
      <c r="D39" s="25">
        <v>39.77486359502789</v>
      </c>
      <c r="E39" s="15" t="s">
        <v>104</v>
      </c>
    </row>
    <row r="40" spans="1:5" ht="12.75">
      <c r="A40" s="20" t="s">
        <v>79</v>
      </c>
      <c r="B40" s="26" t="s">
        <v>83</v>
      </c>
      <c r="C40" s="17"/>
      <c r="D40" s="25">
        <v>32.363803668935354</v>
      </c>
      <c r="E40" s="15"/>
    </row>
    <row r="41" spans="1:5" ht="12.75">
      <c r="A41" s="20" t="s">
        <v>12</v>
      </c>
      <c r="B41" s="5" t="s">
        <v>89</v>
      </c>
      <c r="C41" s="17"/>
      <c r="D41" s="25">
        <v>0</v>
      </c>
      <c r="E41" s="15" t="s">
        <v>104</v>
      </c>
    </row>
    <row r="42" spans="1:5" ht="12.75">
      <c r="A42" s="20" t="s">
        <v>80</v>
      </c>
      <c r="B42" s="26" t="s">
        <v>83</v>
      </c>
      <c r="C42" s="17"/>
      <c r="D42" s="25">
        <v>0</v>
      </c>
      <c r="E42" s="15"/>
    </row>
    <row r="43" spans="1:5" ht="12.75" customHeight="1">
      <c r="A43" s="20" t="s">
        <v>13</v>
      </c>
      <c r="B43" s="5" t="s">
        <v>90</v>
      </c>
      <c r="C43" s="17"/>
      <c r="D43" s="25">
        <v>0</v>
      </c>
      <c r="E43" s="15" t="s">
        <v>104</v>
      </c>
    </row>
    <row r="44" spans="1:5" ht="12.75" customHeight="1">
      <c r="A44" s="20" t="s">
        <v>81</v>
      </c>
      <c r="B44" s="26" t="s">
        <v>83</v>
      </c>
      <c r="C44" s="17"/>
      <c r="D44" s="25">
        <v>0</v>
      </c>
      <c r="E44" s="15"/>
    </row>
    <row r="45" spans="1:5" ht="12.75">
      <c r="A45" s="20" t="s">
        <v>14</v>
      </c>
      <c r="B45" s="5" t="s">
        <v>91</v>
      </c>
      <c r="C45" s="17"/>
      <c r="D45" s="25">
        <v>2.50579288528696</v>
      </c>
      <c r="E45" s="15" t="s">
        <v>104</v>
      </c>
    </row>
    <row r="46" spans="1:5" ht="12.75">
      <c r="A46" s="20" t="s">
        <v>82</v>
      </c>
      <c r="B46" s="26" t="s">
        <v>83</v>
      </c>
      <c r="C46" s="17"/>
      <c r="D46" s="25">
        <v>1.7534249330879783</v>
      </c>
      <c r="E46" s="15"/>
    </row>
    <row r="47" spans="1:5" ht="12.75">
      <c r="A47" s="20" t="s">
        <v>15</v>
      </c>
      <c r="B47" s="5" t="s">
        <v>92</v>
      </c>
      <c r="C47" s="17"/>
      <c r="D47" s="25">
        <v>0</v>
      </c>
      <c r="E47" s="15" t="s">
        <v>104</v>
      </c>
    </row>
    <row r="48" spans="1:5" ht="12.75">
      <c r="A48" s="20">
        <v>38</v>
      </c>
      <c r="B48" s="5" t="s">
        <v>47</v>
      </c>
      <c r="C48" s="17"/>
      <c r="D48" s="25">
        <v>1.39</v>
      </c>
      <c r="E48" s="15" t="s">
        <v>104</v>
      </c>
    </row>
    <row r="49" spans="1:5" ht="12.75">
      <c r="A49" s="20" t="s">
        <v>30</v>
      </c>
      <c r="B49" s="5" t="s">
        <v>93</v>
      </c>
      <c r="C49" s="17"/>
      <c r="D49" s="25">
        <v>0</v>
      </c>
      <c r="E49" s="15" t="s">
        <v>104</v>
      </c>
    </row>
    <row r="50" spans="1:5" ht="25.5">
      <c r="A50" s="20">
        <v>40</v>
      </c>
      <c r="B50" s="6" t="s">
        <v>48</v>
      </c>
      <c r="C50" s="17"/>
      <c r="D50" s="25">
        <f>100-D25-D26-D27-D28-D29-D30-D31-D34-D35-D36-D48-D54</f>
        <v>1.3200000000000063</v>
      </c>
      <c r="E50" s="15">
        <f>IF($C$4&gt;0,PRODUCT($C$4,$E$22,D50/100),"")</f>
      </c>
    </row>
    <row r="51" spans="1:5" ht="12.75">
      <c r="A51" s="20" t="s">
        <v>31</v>
      </c>
      <c r="B51" s="6" t="s">
        <v>94</v>
      </c>
      <c r="C51" s="17"/>
      <c r="D51" s="25">
        <v>0</v>
      </c>
      <c r="E51" s="15">
        <f>IF($C$4&gt;0,PRODUCT($C$4,$E$22,D51/100),"")</f>
      </c>
    </row>
    <row r="52" spans="1:5" ht="12.75">
      <c r="A52" s="20" t="s">
        <v>32</v>
      </c>
      <c r="B52" s="6" t="s">
        <v>95</v>
      </c>
      <c r="C52" s="17"/>
      <c r="D52" s="25">
        <v>0</v>
      </c>
      <c r="E52" s="15">
        <f>IF($C$4&gt;0,PRODUCT($C$4,$E$22,D52/100),"")</f>
      </c>
    </row>
    <row r="53" spans="1:5" ht="12.75">
      <c r="A53" s="20" t="s">
        <v>33</v>
      </c>
      <c r="B53" s="5" t="s">
        <v>96</v>
      </c>
      <c r="C53" s="17"/>
      <c r="D53" s="25">
        <v>0</v>
      </c>
      <c r="E53" s="15">
        <f>IF($C$4&gt;0,PRODUCT($C$4,$E$22,D53/100),"")</f>
      </c>
    </row>
    <row r="54" spans="1:5" ht="12.75">
      <c r="A54" s="20">
        <v>44</v>
      </c>
      <c r="B54" s="5" t="s">
        <v>49</v>
      </c>
      <c r="C54" s="17"/>
      <c r="D54" s="25">
        <v>0</v>
      </c>
      <c r="E54" s="15"/>
    </row>
    <row r="55" spans="1:5" ht="12.75">
      <c r="A55" s="20" t="s">
        <v>50</v>
      </c>
      <c r="B55" s="5" t="s">
        <v>16</v>
      </c>
      <c r="C55" s="17"/>
      <c r="D55" s="34">
        <f>SUM(D25:D31,D34:D36,D48,D50,D54)</f>
        <v>100</v>
      </c>
      <c r="E55" s="15"/>
    </row>
    <row r="56" spans="1:5" ht="25.5">
      <c r="A56" s="20" t="s">
        <v>77</v>
      </c>
      <c r="B56" s="6" t="s">
        <v>97</v>
      </c>
      <c r="C56" s="17"/>
      <c r="D56" s="35">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33" r:id="rId3"/>
  <headerFooter>
    <oddFooter>&amp;L&amp;"Arial,Regular"&amp;9Information Classification: Limited Access&amp;C&amp;1#&amp;"Arial"&amp;10&amp;K000000Internal</oddFooter>
  </headerFooter>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57421875" defaultRowHeight="12.75"/>
  <cols>
    <col min="1" max="1" width="9.00390625" style="0" bestFit="1" customWidth="1"/>
    <col min="2" max="2" width="62.0039062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35</v>
      </c>
      <c r="B1" s="12" t="s">
        <v>71</v>
      </c>
      <c r="C1" s="1" t="s">
        <v>37</v>
      </c>
      <c r="D1" s="1" t="s">
        <v>60</v>
      </c>
      <c r="E1" s="1" t="s">
        <v>61</v>
      </c>
      <c r="F1" s="1" t="s">
        <v>62</v>
      </c>
      <c r="G1" s="1" t="s">
        <v>63</v>
      </c>
      <c r="H1" s="1" t="s">
        <v>72</v>
      </c>
      <c r="I1" s="1" t="s">
        <v>73</v>
      </c>
      <c r="J1" s="1" t="s">
        <v>74</v>
      </c>
      <c r="K1" s="1" t="s">
        <v>75</v>
      </c>
      <c r="L1" s="1" t="s">
        <v>76</v>
      </c>
    </row>
    <row r="2" spans="1:12" ht="12.75">
      <c r="A2" s="19" t="s">
        <v>18</v>
      </c>
      <c r="B2" s="8" t="s">
        <v>2</v>
      </c>
      <c r="C2" s="13" t="str">
        <f>'BVI-Datenblatt'!C2</f>
        <v>31.03.2024</v>
      </c>
      <c r="D2" s="28"/>
      <c r="E2" s="4"/>
      <c r="F2" s="4"/>
      <c r="G2" s="4"/>
      <c r="H2" s="4"/>
      <c r="I2" s="4"/>
      <c r="J2" s="4"/>
      <c r="K2" s="4"/>
      <c r="L2" s="4"/>
    </row>
    <row r="3" spans="1:12" ht="12.75">
      <c r="A3" s="19" t="s">
        <v>19</v>
      </c>
      <c r="B3" s="8" t="s">
        <v>69</v>
      </c>
      <c r="C3" s="13" t="str">
        <f>'BVI-Datenblatt'!C3</f>
        <v>SPDR Barclays 0-5 Year Sterling Corporate Bond UCITS ETF</v>
      </c>
      <c r="D3" s="28"/>
      <c r="E3" s="4"/>
      <c r="F3" s="4"/>
      <c r="G3" s="4"/>
      <c r="H3" s="4"/>
      <c r="I3" s="4"/>
      <c r="J3" s="4"/>
      <c r="K3" s="4"/>
      <c r="L3" s="4"/>
    </row>
    <row r="4" spans="1:12" ht="12.75">
      <c r="A4" s="19" t="s">
        <v>20</v>
      </c>
      <c r="B4" s="8" t="s">
        <v>0</v>
      </c>
      <c r="C4" s="16"/>
      <c r="D4" s="28"/>
      <c r="E4" s="4"/>
      <c r="F4" s="4"/>
      <c r="G4" s="4"/>
      <c r="H4" s="4"/>
      <c r="I4" s="4"/>
      <c r="J4" s="4"/>
      <c r="K4" s="4"/>
      <c r="L4" s="4"/>
    </row>
    <row r="5" spans="1:12" ht="12.75">
      <c r="A5" s="20" t="s">
        <v>21</v>
      </c>
      <c r="B5" s="5" t="s">
        <v>1</v>
      </c>
      <c r="C5" s="29"/>
      <c r="D5" s="28"/>
      <c r="E5" s="4"/>
      <c r="F5" s="4"/>
      <c r="G5" s="4"/>
      <c r="H5" s="4"/>
      <c r="I5" s="4"/>
      <c r="J5" s="4"/>
      <c r="K5" s="4"/>
      <c r="L5" s="4"/>
    </row>
    <row r="6" spans="1:12" ht="12.75">
      <c r="A6" s="20" t="s">
        <v>22</v>
      </c>
      <c r="B6" s="5" t="s">
        <v>70</v>
      </c>
      <c r="C6" s="13" t="str">
        <f>'BVI-Datenblatt'!C6</f>
        <v>IE00BCBJF711</v>
      </c>
      <c r="D6" s="17"/>
      <c r="E6" s="4"/>
      <c r="F6" s="4"/>
      <c r="G6" s="4"/>
      <c r="H6" s="4"/>
      <c r="I6" s="4"/>
      <c r="J6" s="4"/>
      <c r="K6" s="4"/>
      <c r="L6" s="4"/>
    </row>
    <row r="7" spans="1:12" ht="12.75">
      <c r="A7" s="20" t="s">
        <v>64</v>
      </c>
      <c r="B7" s="5" t="s">
        <v>23</v>
      </c>
      <c r="C7" s="13" t="str">
        <f>'BVI-Datenblatt'!C7</f>
        <v>SPDR ETFs Europe II plc</v>
      </c>
      <c r="D7" s="17"/>
      <c r="E7" s="4"/>
      <c r="F7" s="4"/>
      <c r="G7" s="4"/>
      <c r="H7" s="4"/>
      <c r="I7" s="4"/>
      <c r="J7" s="4"/>
      <c r="K7" s="4"/>
      <c r="L7" s="4"/>
    </row>
    <row r="8" spans="1:12" ht="12.75">
      <c r="A8" s="20" t="s">
        <v>65</v>
      </c>
      <c r="B8" s="5" t="s">
        <v>24</v>
      </c>
      <c r="C8" s="13" t="str">
        <f>'BVI-Datenblatt'!C8</f>
        <v>78 Sir John Rogerson¿s Quay, Dublin 2, Ireland</v>
      </c>
      <c r="D8" s="17"/>
      <c r="E8" s="4"/>
      <c r="F8" s="4"/>
      <c r="G8" s="4"/>
      <c r="H8" s="4"/>
      <c r="I8" s="4"/>
      <c r="J8" s="4"/>
      <c r="K8" s="4"/>
      <c r="L8" s="4"/>
    </row>
    <row r="9" spans="1:12" ht="12.75">
      <c r="A9" s="20" t="s">
        <v>66</v>
      </c>
      <c r="B9" s="5" t="s">
        <v>51</v>
      </c>
      <c r="C9" s="17"/>
      <c r="D9" s="30">
        <f>'BVI-Datenblatt'!E22</f>
        <v>28.8046</v>
      </c>
      <c r="E9" s="4"/>
      <c r="F9" s="4"/>
      <c r="G9" s="4"/>
      <c r="H9" s="4"/>
      <c r="I9" s="4"/>
      <c r="J9" s="4"/>
      <c r="K9" s="4"/>
      <c r="L9" s="4"/>
    </row>
    <row r="10" spans="1:12" ht="12.75">
      <c r="A10" s="20" t="s">
        <v>67</v>
      </c>
      <c r="B10" s="5" t="s">
        <v>68</v>
      </c>
      <c r="C10" s="30" t="str">
        <f>'BVI-Datenblatt'!C23</f>
        <v>GBP</v>
      </c>
      <c r="D10" s="17"/>
      <c r="E10" s="7"/>
      <c r="F10" s="7"/>
      <c r="G10" s="7"/>
      <c r="H10" s="7"/>
      <c r="I10" s="7"/>
      <c r="J10" s="7"/>
      <c r="K10" s="7"/>
      <c r="L10" s="7"/>
    </row>
    <row r="11" spans="1:12" ht="12.75">
      <c r="A11" s="20">
        <v>1</v>
      </c>
      <c r="B11" s="9" t="s">
        <v>106</v>
      </c>
      <c r="C11" s="17"/>
      <c r="D11" s="23" t="s">
        <v>104</v>
      </c>
      <c r="E11" s="10"/>
      <c r="F11" s="10">
        <v>858872</v>
      </c>
      <c r="G11" s="10"/>
      <c r="H11" s="31">
        <f>SUM(I11:L11)</f>
        <v>3.32</v>
      </c>
      <c r="I11" s="10">
        <v>0.06</v>
      </c>
      <c r="J11" s="10">
        <v>0.4</v>
      </c>
      <c r="K11" s="10">
        <v>2.86</v>
      </c>
      <c r="L11" s="10">
        <v>0</v>
      </c>
    </row>
    <row r="12" spans="1:12" ht="12.75">
      <c r="A12" s="20">
        <v>2</v>
      </c>
      <c r="B12" s="11" t="s">
        <v>114</v>
      </c>
      <c r="C12" s="17"/>
      <c r="D12" s="23" t="s">
        <v>104</v>
      </c>
      <c r="E12" s="10"/>
      <c r="F12" s="10">
        <v>865142</v>
      </c>
      <c r="G12" s="10"/>
      <c r="H12" s="31">
        <f aca="true" t="shared" si="0" ref="H12:H20">SUM(I12:L12)</f>
        <v>3.1</v>
      </c>
      <c r="I12" s="10">
        <v>0.06</v>
      </c>
      <c r="J12" s="10">
        <v>1.32</v>
      </c>
      <c r="K12" s="10">
        <v>1.72</v>
      </c>
      <c r="L12" s="10">
        <v>0</v>
      </c>
    </row>
    <row r="13" spans="1:12" ht="12.75">
      <c r="A13" s="20">
        <v>3</v>
      </c>
      <c r="B13" s="11" t="s">
        <v>112</v>
      </c>
      <c r="C13" s="17"/>
      <c r="D13" s="23" t="s">
        <v>104</v>
      </c>
      <c r="E13" s="10"/>
      <c r="F13" s="10">
        <v>881335</v>
      </c>
      <c r="G13" s="10"/>
      <c r="H13" s="31">
        <f t="shared" si="0"/>
        <v>2.96</v>
      </c>
      <c r="I13" s="10">
        <v>0.06</v>
      </c>
      <c r="J13" s="10">
        <v>0.64</v>
      </c>
      <c r="K13" s="10">
        <v>2.26</v>
      </c>
      <c r="L13" s="10">
        <v>0</v>
      </c>
    </row>
    <row r="14" spans="1:12" ht="12.75">
      <c r="A14" s="20">
        <v>4</v>
      </c>
      <c r="B14" s="9" t="s">
        <v>113</v>
      </c>
      <c r="C14" s="17"/>
      <c r="D14" s="23" t="s">
        <v>104</v>
      </c>
      <c r="E14" s="10"/>
      <c r="F14" s="10">
        <v>850403</v>
      </c>
      <c r="G14" s="10"/>
      <c r="H14" s="31">
        <f t="shared" si="0"/>
        <v>2.62</v>
      </c>
      <c r="I14" s="10">
        <v>0.05</v>
      </c>
      <c r="J14" s="10">
        <v>0.94</v>
      </c>
      <c r="K14" s="10">
        <v>1.63</v>
      </c>
      <c r="L14" s="10">
        <v>0</v>
      </c>
    </row>
    <row r="15" spans="1:12" ht="12.75">
      <c r="A15" s="20">
        <v>5</v>
      </c>
      <c r="B15" s="9" t="s">
        <v>115</v>
      </c>
      <c r="C15" s="17"/>
      <c r="D15" s="23" t="s">
        <v>104</v>
      </c>
      <c r="E15" s="10"/>
      <c r="F15" s="10">
        <v>871784</v>
      </c>
      <c r="G15" s="10"/>
      <c r="H15" s="31">
        <f t="shared" si="0"/>
        <v>2.4699999999999998</v>
      </c>
      <c r="I15" s="10">
        <v>0.03</v>
      </c>
      <c r="J15" s="10">
        <v>0.75</v>
      </c>
      <c r="K15" s="10">
        <v>1.69</v>
      </c>
      <c r="L15" s="10">
        <v>0</v>
      </c>
    </row>
    <row r="16" spans="1:12" ht="12.75">
      <c r="A16" s="20">
        <v>6</v>
      </c>
      <c r="B16" s="9" t="s">
        <v>108</v>
      </c>
      <c r="C16" s="17"/>
      <c r="D16" s="23" t="s">
        <v>104</v>
      </c>
      <c r="E16" s="10"/>
      <c r="F16" s="10">
        <v>693770</v>
      </c>
      <c r="G16" s="10"/>
      <c r="H16" s="31">
        <f t="shared" si="0"/>
        <v>2.41</v>
      </c>
      <c r="I16" s="10">
        <v>0.04</v>
      </c>
      <c r="J16" s="10">
        <v>0</v>
      </c>
      <c r="K16" s="10">
        <v>2.37</v>
      </c>
      <c r="L16" s="10">
        <v>0</v>
      </c>
    </row>
    <row r="17" spans="1:12" ht="12.75">
      <c r="A17" s="20">
        <v>7</v>
      </c>
      <c r="B17" s="9" t="s">
        <v>109</v>
      </c>
      <c r="C17" s="17"/>
      <c r="D17" s="23" t="s">
        <v>104</v>
      </c>
      <c r="E17" s="10"/>
      <c r="F17" s="10">
        <v>743877</v>
      </c>
      <c r="G17" s="10"/>
      <c r="H17" s="31">
        <f t="shared" si="0"/>
        <v>2.07</v>
      </c>
      <c r="I17" s="10">
        <v>0.03</v>
      </c>
      <c r="J17" s="10">
        <v>0</v>
      </c>
      <c r="K17" s="10">
        <v>2.04</v>
      </c>
      <c r="L17" s="10">
        <v>0</v>
      </c>
    </row>
    <row r="18" spans="1:12" ht="12.75">
      <c r="A18" s="20">
        <v>8</v>
      </c>
      <c r="B18" s="9" t="s">
        <v>110</v>
      </c>
      <c r="C18" s="17"/>
      <c r="D18" s="23" t="s">
        <v>104</v>
      </c>
      <c r="E18" s="10"/>
      <c r="F18" s="10">
        <v>467293</v>
      </c>
      <c r="G18" s="10"/>
      <c r="H18" s="31">
        <f t="shared" si="0"/>
        <v>2.07</v>
      </c>
      <c r="I18" s="10">
        <v>0.03</v>
      </c>
      <c r="J18" s="10">
        <v>0</v>
      </c>
      <c r="K18" s="10">
        <v>2.04</v>
      </c>
      <c r="L18" s="10">
        <v>0</v>
      </c>
    </row>
    <row r="19" spans="1:12" ht="12.75">
      <c r="A19" s="20">
        <v>9</v>
      </c>
      <c r="B19" s="9" t="s">
        <v>107</v>
      </c>
      <c r="C19" s="17"/>
      <c r="D19" s="23" t="s">
        <v>104</v>
      </c>
      <c r="E19" s="10"/>
      <c r="F19" s="10">
        <v>871001</v>
      </c>
      <c r="G19" s="10"/>
      <c r="H19" s="31">
        <f t="shared" si="0"/>
        <v>2.04</v>
      </c>
      <c r="I19" s="10">
        <v>0.02</v>
      </c>
      <c r="J19" s="10">
        <v>0.53</v>
      </c>
      <c r="K19" s="10">
        <v>1.49</v>
      </c>
      <c r="L19" s="10">
        <v>0</v>
      </c>
    </row>
    <row r="20" spans="1:12" ht="12.75">
      <c r="A20" s="20">
        <v>10</v>
      </c>
      <c r="B20" s="9" t="s">
        <v>119</v>
      </c>
      <c r="C20" s="17"/>
      <c r="D20" s="23" t="s">
        <v>104</v>
      </c>
      <c r="E20" s="10"/>
      <c r="F20" s="10">
        <v>920332</v>
      </c>
      <c r="G20" s="10"/>
      <c r="H20" s="31">
        <f t="shared" si="0"/>
        <v>1.81</v>
      </c>
      <c r="I20" s="10">
        <v>0.02</v>
      </c>
      <c r="J20" s="10">
        <v>0</v>
      </c>
      <c r="K20" s="10">
        <v>1.79</v>
      </c>
      <c r="L20" s="10">
        <v>0</v>
      </c>
    </row>
    <row r="23" spans="1:5" ht="80.25" customHeight="1">
      <c r="A23" s="32" t="s">
        <v>98</v>
      </c>
      <c r="B23" s="32"/>
      <c r="C23" s="32"/>
      <c r="D23" s="32"/>
      <c r="E23" s="32"/>
    </row>
    <row r="24" spans="1:5" ht="71.25" customHeight="1">
      <c r="A24" s="32" t="s">
        <v>99</v>
      </c>
      <c r="B24" s="32"/>
      <c r="C24" s="32"/>
      <c r="D24" s="32"/>
      <c r="E24" s="32"/>
    </row>
    <row r="26" spans="1:5" ht="12.75">
      <c r="A26" s="32" t="s">
        <v>100</v>
      </c>
      <c r="B26" s="32"/>
      <c r="C26" s="32"/>
      <c r="D26" s="32"/>
      <c r="E26" s="32"/>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headerFooter>
    <oddFooter>&amp;L&amp;"Arial,Regular"&amp;9Information Classification: Limited Access&amp;C&amp;1#&amp;"Arial"&amp;10&amp;K000000Internal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2021-08-19T09:11:26Z</cp:lastPrinted>
  <dcterms:created xsi:type="dcterms:W3CDTF">2002-12-03T18:20:38Z</dcterms:created>
  <dcterms:modified xsi:type="dcterms:W3CDTF">2024-04-10T15:30:57Z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8d96a752-3dce-4068-a5be-234fd02f35c7</vt:lpwstr>
  </property>
  <property fmtid="{D5CDD505-2E9C-101B-9397-08002B2CF9AE}" pid="3" name="SSCClassification">
    <vt:lpwstr>LA</vt:lpwstr>
  </property>
  <property fmtid="{D5CDD505-2E9C-101B-9397-08002B2CF9AE}" pid="4" name="SSCVisualMarks">
    <vt:lpwstr>Y</vt:lpwstr>
  </property>
  <property fmtid="{D5CDD505-2E9C-101B-9397-08002B2CF9AE}" pid="5" name="_AdHocReviewCycleID">
    <vt:i4>-1710455902</vt:i4>
  </property>
  <property fmtid="{D5CDD505-2E9C-101B-9397-08002B2CF9AE}" pid="6" name="_NewReviewCycle">
    <vt:lpwstr/>
  </property>
  <property fmtid="{D5CDD505-2E9C-101B-9397-08002B2CF9AE}" pid="7" name="_EmailSubject">
    <vt:lpwstr>Update toola do VAGow</vt:lpwstr>
  </property>
  <property fmtid="{D5CDD505-2E9C-101B-9397-08002B2CF9AE}" pid="8" name="_AuthorEmail">
    <vt:lpwstr>KAdamus@StateStreet.com</vt:lpwstr>
  </property>
  <property fmtid="{D5CDD505-2E9C-101B-9397-08002B2CF9AE}" pid="9" name="_AuthorEmailDisplayName">
    <vt:lpwstr>Adamus, Karolina</vt:lpwstr>
  </property>
  <property fmtid="{D5CDD505-2E9C-101B-9397-08002B2CF9AE}" pid="10" name="_PreviousAdHocReviewCycleID">
    <vt:i4>-571546411</vt:i4>
  </property>
  <property fmtid="{D5CDD505-2E9C-101B-9397-08002B2CF9AE}" pid="11" name="_ReviewingToolsShownOnce">
    <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